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bozinova\Documents\My Documents\JN 2021\E-MV_7-07-2021-MMM_Zamjena rashladnog uređaja u zgradi Srca\"/>
    </mc:Choice>
  </mc:AlternateContent>
  <bookViews>
    <workbookView xWindow="0" yWindow="0" windowWidth="28800" windowHeight="12300" tabRatio="824"/>
  </bookViews>
  <sheets>
    <sheet name="Prilog 1. DON E-MV_7-07-2021" sheetId="4" r:id="rId1"/>
  </sheets>
  <definedNames>
    <definedName name="OLE_LINK1" localSheetId="0">'Prilog 1. DON E-MV_7-07-2021'!#REF!</definedName>
    <definedName name="_xlnm.Print_Area" localSheetId="0">'Prilog 1. DON E-MV_7-07-2021'!$A$1:$G$219</definedName>
  </definedNames>
  <calcPr calcId="162913"/>
</workbook>
</file>

<file path=xl/calcChain.xml><?xml version="1.0" encoding="utf-8"?>
<calcChain xmlns="http://schemas.openxmlformats.org/spreadsheetml/2006/main">
  <c r="F32" i="4" l="1"/>
  <c r="F117" i="4" l="1"/>
  <c r="F175" i="4" l="1"/>
  <c r="F174" i="4"/>
  <c r="F173" i="4"/>
  <c r="F195" i="4" l="1"/>
  <c r="F181" i="4" l="1"/>
  <c r="F187" i="4"/>
  <c r="F10" i="4"/>
  <c r="F192" i="4" l="1"/>
  <c r="F190" i="4"/>
  <c r="F189" i="4"/>
  <c r="F185" i="4"/>
  <c r="F183" i="4"/>
  <c r="F179" i="4"/>
  <c r="F169" i="4" l="1"/>
  <c r="F167" i="4"/>
  <c r="F165" i="4"/>
  <c r="F160" i="4"/>
  <c r="F163" i="4"/>
  <c r="F158" i="4"/>
  <c r="F156" i="4"/>
  <c r="F154" i="4"/>
  <c r="F151" i="4" l="1"/>
  <c r="F149" i="4"/>
  <c r="F147" i="4"/>
  <c r="F145" i="4"/>
  <c r="F143" i="4"/>
  <c r="F141" i="4"/>
  <c r="F139" i="4"/>
  <c r="F137" i="4"/>
  <c r="F135" i="4"/>
  <c r="F131" i="4"/>
  <c r="F130" i="4"/>
  <c r="F128" i="4"/>
  <c r="F126" i="4"/>
  <c r="F122" i="4"/>
  <c r="F120" i="4"/>
  <c r="F115" i="4"/>
  <c r="F113" i="4"/>
  <c r="F112" i="4"/>
  <c r="F111" i="4"/>
  <c r="F110" i="4"/>
  <c r="F109" i="4"/>
  <c r="F108" i="4"/>
  <c r="F107" i="4"/>
  <c r="F104" i="4"/>
  <c r="F101" i="4"/>
  <c r="F98" i="4"/>
  <c r="F96" i="4"/>
  <c r="F94" i="4"/>
  <c r="F92" i="4"/>
  <c r="F89" i="4"/>
  <c r="F88" i="4"/>
  <c r="F87" i="4"/>
  <c r="F85" i="4"/>
  <c r="F83" i="4"/>
  <c r="F81" i="4"/>
  <c r="F79" i="4"/>
  <c r="F77" i="4"/>
  <c r="F76" i="4"/>
  <c r="F72" i="4"/>
  <c r="F70" i="4"/>
  <c r="F68" i="4"/>
  <c r="F67" i="4"/>
  <c r="F66" i="4"/>
  <c r="F65" i="4"/>
  <c r="F64" i="4"/>
  <c r="F63" i="4"/>
  <c r="F60" i="4"/>
  <c r="F58" i="4"/>
  <c r="F28" i="4"/>
  <c r="F26" i="4"/>
  <c r="F13" i="4"/>
  <c r="F30" i="4"/>
  <c r="F34" i="4"/>
  <c r="F36" i="4"/>
  <c r="F24" i="4"/>
  <c r="F22" i="4"/>
  <c r="F19" i="4"/>
  <c r="F18" i="4"/>
  <c r="F17" i="4"/>
  <c r="F16" i="4"/>
  <c r="F12" i="4"/>
  <c r="F11" i="4"/>
  <c r="F7" i="4"/>
  <c r="F197" i="4" l="1"/>
  <c r="C202" i="4" s="1"/>
  <c r="C203" i="4" s="1"/>
</calcChain>
</file>

<file path=xl/sharedStrings.xml><?xml version="1.0" encoding="utf-8"?>
<sst xmlns="http://schemas.openxmlformats.org/spreadsheetml/2006/main" count="324" uniqueCount="230">
  <si>
    <t>Poz.</t>
  </si>
  <si>
    <t>Opis</t>
  </si>
  <si>
    <t>m</t>
  </si>
  <si>
    <t>komplet</t>
  </si>
  <si>
    <t>Jedinica mjere</t>
  </si>
  <si>
    <t>Količina</t>
  </si>
  <si>
    <t>kom</t>
  </si>
  <si>
    <t>Sitni ugradbeni materijal kao što su držači, konzole, obujmice, rozete, proturne cijevi, opšavi, tiple, vijci, i td.</t>
  </si>
  <si>
    <t>Fino namještanje i regulacija, odzračivanje sustava, te mjerenje ostvarenih količina i kontrola funkcije sklopa automatske regulacije, uz pisano izvješće o postignutim parametrima, dokaza kvalitete i primopredaja radova. Troškovi pogonske energije nisu uključeni.</t>
  </si>
  <si>
    <t>Automatski odzračni ventil sa nepovratnom i zapornom armaturom</t>
  </si>
  <si>
    <t>DN 20</t>
  </si>
  <si>
    <t>Okrugli manometar veličine Ø100 mm s priključnom troputnom slavinom DN 15 (Ø1/2") sa skalom 0 - 6 bar</t>
  </si>
  <si>
    <t>Okrugli termometar veličine Ø100 mm s priključkom NO 15 (R 1/2") mjernog područja 0 - 120ºC</t>
  </si>
  <si>
    <t>PP slavine za punjenje i pražnjenje, slijedećih veličina i količina:</t>
  </si>
  <si>
    <t>l</t>
  </si>
  <si>
    <t>m2</t>
  </si>
  <si>
    <t>1.</t>
  </si>
  <si>
    <t>2.</t>
  </si>
  <si>
    <t>3.</t>
  </si>
  <si>
    <t>Odvajači nečistoće na prirubnički priključak,  kompletiranih brtvama, kontraprirubnicama i pocinčanim vijcima, slijedećih veličina i količina:</t>
  </si>
  <si>
    <t>Cijevni gumeni kompenzatori za spoj zrakom hlađenog rashladnika, slijedećih veličina i količina:</t>
  </si>
  <si>
    <t>kg</t>
  </si>
  <si>
    <t>PVC Ø 32</t>
  </si>
  <si>
    <t>DN 20 (Ø 26,9 x 2,3)</t>
  </si>
  <si>
    <t>Sitni potrošni materijal kao što su: plin za zavarivanje, kisik, vijci, matice, podložne pločice, žica za zavarivanje, brtve, kudelja, rezne i brusne ploče i sl.</t>
  </si>
  <si>
    <t>Izdavanje izjava, potvrda, suglasnosti i upustva za korištenje sustava te obuka osoblja investitora o rukovanju strojarskom opremom.</t>
  </si>
  <si>
    <t>Zrakom hlađeni kondenzator u kompletu sa priključnom armaturom proizvod RC CONDIZIONATORI, tip TEAM MATE CVE/H 200-LN. Stavka obuhvaća demontažu svog pripadajućeg pričvrsnog pribora.
Zrakom hlađeni kondenzator se nalazi na krovu objekta. Dimenzije uređaja: 7185/2345 mm i visine 1385 mm, mase 1740kg.</t>
  </si>
  <si>
    <t>Cirkulacijske pumpe u "twin-head" izvedbi za kondenzatorski i rashladni krug u kompletu sa prirubnicama, protuprirubnicama, spojnim i pričvrsnim priborom, elektro kablovima za povezivanje na elektro ormar i svim osjetnicima. Proizvod GRUNDFOS, tip LPD 125-125/134 i LPD 125-125/121.</t>
  </si>
  <si>
    <t>Ekspanzijske posude za kondenzatorski (200 l) i rashladni krug (150 l) u kompletu sa sigurnosnim ventilom, priključnim cjevovodom, toplinskom izolacijom, spojnim i pričvrsnim priborom. Proizvod VAREM.</t>
  </si>
  <si>
    <t>Dizalica topline sa kontrolerom upravljanja s jednostavnim povezivanjem jedinica LAN putem. Mogućnost povezivanja na online servisnu podršku.</t>
  </si>
  <si>
    <t>Uređaj treba imati slijedeće komponente :</t>
  </si>
  <si>
    <t>Oprema koja treba biti sadržana u isporuci dizalice topline:</t>
  </si>
  <si>
    <t>Elektro ormar treba biti u klasi IP 54 ugrađen na uređaju sa svim elementima i ožičenjem potrebnim za siguran i ispavan rad uređaja, mikroprocesorom za kontrolu i vođenje rada uređaja. Mikroprocesor mora osigurati potpuno automatski rad uređaja.</t>
  </si>
  <si>
    <t>* oprema za paralelni rad dviju dizalica topline</t>
  </si>
  <si>
    <t>DN 15 (Ø 21,3 x 2,0)</t>
  </si>
  <si>
    <t>DN 25 (Ø 33,7 x 2,6)</t>
  </si>
  <si>
    <t>DN 150 (Ø 168,3 x 4,5)</t>
  </si>
  <si>
    <t>DN 200 (Ø 219,1 x 6,3)</t>
  </si>
  <si>
    <t>Čišćenje kompletnog cjevovoda (novog, postojećeg u rashladnoj strojarnici, razdjelnika, sabirnika i postojeće vertikale VK2 od dizalica topline do rashladne strojarnice) do metalnog sjaja te bojanje dva puta temeljnom bojom, komplet rad i materijal.</t>
  </si>
  <si>
    <t>Leptiraste zaklopke za toplu / hladnu vodu na prirubnički priključak,  kompletirane brtvama, u kompletu sa prirubnicama i pocinčanim vijcima, slijedećih veličina i količina:</t>
  </si>
  <si>
    <t>DN 150</t>
  </si>
  <si>
    <t>Nepovratni ventili na prirubnički priključak,  kompletiranih brtvama, kontraprirubnicama i pocinčanim vijcima, slijedećih veličina i količina:</t>
  </si>
  <si>
    <t>DN  150</t>
  </si>
  <si>
    <t>DN 125 (BV)</t>
  </si>
  <si>
    <t>Izrada spoja novog cjevovoda odvoda sakupljene vode iz korita odzraka na postojeću instalaciju odvodnje u objektu.</t>
  </si>
  <si>
    <t>prespoj Ø 32 - Ø 40</t>
  </si>
  <si>
    <t>DN 200</t>
  </si>
  <si>
    <t>Ispuštanje i ekološko zbrinjavanje svih medija iz rashladnog freonskog kompresorskog agregata od ovlaštenih tvrtki uz ishođenje potrebnih potvrda o zbrinjavanju.</t>
  </si>
  <si>
    <t>Rashladni freonsko kompresorski agregat  proizvod RC CONDIZIONATORI, tip FRIGO W.NRM R407c 740.S2, u kompletu sa priključnom armaturom. Dimenzije uređaja: 3550 / 1000 mm i visine 1850 mm mase 2940kg. Stavka obuhvaća rastavljanje na manje djelove pogodne za iznošenje iz rashladne strojarnice.</t>
  </si>
  <si>
    <t>hvatač nečistoće DN200</t>
  </si>
  <si>
    <t>Zaporne armature DN 150-200</t>
  </si>
  <si>
    <t>nepovratna klapna  DN 150-200</t>
  </si>
  <si>
    <t>cijevovod DN 150 - DN200</t>
  </si>
  <si>
    <t>4.</t>
  </si>
  <si>
    <t>Zaporni ventili:</t>
  </si>
  <si>
    <t>Hvatači nečistoće:</t>
  </si>
  <si>
    <t>Navojni DN 15 ( R 1/2")</t>
  </si>
  <si>
    <t>Impulsni vodomjer
- priključak DN  15
- vodonepropustan ( IP68 )
- serijski opremljen za ugradnju davača impulsa za daljinsko očitanje</t>
  </si>
  <si>
    <t>Nepovratni ventili:</t>
  </si>
  <si>
    <t>DN 15 ( R 1/2")</t>
  </si>
  <si>
    <t>Izrada spoja novog cjevovoda hladne sanitarne vode iz PP-R cijevi na postojeću instalaciju hladne sanitarne vode u objektu.</t>
  </si>
  <si>
    <t>5.1.</t>
  </si>
  <si>
    <t>19x022</t>
  </si>
  <si>
    <t>19x028</t>
  </si>
  <si>
    <t>19x035</t>
  </si>
  <si>
    <t>19x060</t>
  </si>
  <si>
    <t>19x076</t>
  </si>
  <si>
    <t>19x089</t>
  </si>
  <si>
    <t>19-99/E - ploče</t>
  </si>
  <si>
    <t>5.</t>
  </si>
  <si>
    <t>6.</t>
  </si>
  <si>
    <t>7.</t>
  </si>
  <si>
    <t>8.</t>
  </si>
  <si>
    <t>9.</t>
  </si>
  <si>
    <t>10.</t>
  </si>
  <si>
    <t>5.2.</t>
  </si>
  <si>
    <t>5.3.</t>
  </si>
  <si>
    <t>U stavku je uključena izrada skele za rad na visini 4m prema propisima zaštite na radu.</t>
  </si>
  <si>
    <t xml:space="preserve">Troškovi dizalice za potrebe demontaže, pozicioniranja, utovara/istovara sa i na kamion opreme i uređaja visine dizanja 20 m. Radove izvoditi u skladu sa uputama proizvođača opreme, tehničkim propisima i mjerama zaštite na radu. </t>
  </si>
  <si>
    <t>Glavni razvodni ormar +GRO1 sekcija 1 i +GRO2 sekcija 2</t>
  </si>
  <si>
    <t>- izmjena uložaka NH2, vađenje postojećih 160A, dobava i montaža novih 250A, postojeće rastavne pruge +F8</t>
  </si>
  <si>
    <t>- izmjena uložaka NH2, vađenje postojećih 160A, dobava i montaža novih 250A, postojeće rastavne pruge F13</t>
  </si>
  <si>
    <t>- sitni spojni i pričvrsni materijal uključivo izrada natpisnih ploćica s oznakom</t>
  </si>
  <si>
    <t xml:space="preserve">Dobava, formiranje i spajanje na oba kraja kabela uz izradu kabelskih završetaka (polaganje obrađeno u stavci 3 i 4), FG7OR, 5x(1x95mm2)
za napajanje novih dizalica topline na krovu. 
</t>
  </si>
  <si>
    <t>Polaganje kabela iz stavke 2. FG7OR, 5x(1x95mm2)
polaganje u spušteni strop na kabelske police na visini do 2,5 m i polaganje kabela po krovu
-Od GRO1 do vertikale i po krovu: 29 m
-Od GRO2 do vertikale i po krovu: 36 m</t>
  </si>
  <si>
    <t>Polaganje kabela iz stavke 2. FG7OR, 5x(1x95mm2)
polaganje u vertikalni kanal svijetlog presjeka 80x100cm, visine cca 15m, pristup užetom odozgo, rad uz poštivanje zaštite na radu: (izrada plana izvođenja radova, pregledi i potvrde o osposobljenosti za ljude, atesti za sredstva rada),
-duž vertikale: 16 m
-duž vertikale: 16 m</t>
  </si>
  <si>
    <t>Izrada izvoda za vanjsku jedinicu dizalice topline na krovu</t>
  </si>
  <si>
    <t>Zatvaranje postojeće uvodnice 30-60mm (veličina do 110x216mm) na elektro ormaru vanjske jedinice dizalice topline originalnim priborom za postizanje IP68. Bušenje novih otvora u čeličnom limu 3mm, antikorozivna zaštita rubova, postavljanje 5x novih pojedinačnih uvodnica PG29-PG36 za kabel 5x(1x95mm2)</t>
  </si>
  <si>
    <t>Odspajanje postojećeg kabela na oba kraja, presjeka do 4x185mm2, demontaža, transport i zbrinjavanje, predaja iskoristivih dijelova investitoru, kabel se nalazi u podu/stropu, jako otežan pristup kabelu zbog postojećih uređaja i instalacija:
-napojni kabel duplex pumpi cca. 20 m
-napojni kabel rashladnog uređaja u strojarnici cca. 24 m
-napojni kabel suhih hladnjaka na krovu cca. 2x50 m</t>
  </si>
  <si>
    <t>Isprave o sukladnosti odnosno zapisnici o ispitivanju
1. Isprave o sukladnosti ugrađene elektro opreme i proizvoda
2. Zapisnik o izvršenom mjerenju otpora izolacije
3. Zapisnik o izvršenoj kontroli efikasnosti zaštite od indirektnog napona dodira
4. Zapisnik o ispitivanju izjednačenja potencijala
5. Zapisnik o izvršenom funkcionalnom ispitivanju električne instalacije</t>
  </si>
  <si>
    <t>Broj nezavisnih radnih krugova: min. 2</t>
  </si>
  <si>
    <t>Probni rad instalacije (topla proba), dizalice topline od strane ovlaštenih servisera na području RH,  te  puštanje u redovan pogon do potpune funkcionalnosti postrojenja, uključivo mjerenje projektiranih parametara.</t>
  </si>
  <si>
    <t>Tehničke karakteristike (medij voda sa 30% etilenglikola) :</t>
  </si>
  <si>
    <t>Uklanjanje hidroizolacije na mjestima oslanjanja čelične konstrukcije (u osam točaka) te postavljanje nove - jednakovrijedne nakon montaže.</t>
  </si>
  <si>
    <t>Broj kompresora: minimalno 4</t>
  </si>
  <si>
    <t xml:space="preserve">* integrirani hidro modul s 1 pumpom min. protoka 58m3/h pri eksternom raspoloživom tlaku 95kPa. </t>
  </si>
  <si>
    <t>Dizalica topline mora imati rashladni učinak min. 280kW u temperaturnom režimu  7/12 [°C] pri temperaturi okoline 45 [°C]</t>
  </si>
  <si>
    <t>Troškovi ovlaštenih servisera prilikom ugradbe, nadzora nad ugradbom i puštanja u pogon i fine regulacije sustava. Stavka uključuje sve radove i sav eventualno potreban materijal za spajanje i namještanje opreme i elemenata automatske regulacije.</t>
  </si>
  <si>
    <t>Izrada projekta izvedenog stanja (dwg. pdf)</t>
  </si>
  <si>
    <t>Prilog 1. „Tehnička specifikacija i troškovnik – Zamjena rashladnog uređaja u zgradi Srca“</t>
  </si>
  <si>
    <t>Naziv proizvođača, tip i model</t>
  </si>
  <si>
    <t>Popunjava ponuditelj</t>
  </si>
  <si>
    <t>1.1.</t>
  </si>
  <si>
    <t>2.2.</t>
  </si>
  <si>
    <t>1.2.</t>
  </si>
  <si>
    <t>1.3.</t>
  </si>
  <si>
    <t>1.4.</t>
  </si>
  <si>
    <t>1.5.</t>
  </si>
  <si>
    <t>1.6.</t>
  </si>
  <si>
    <t>1.7.</t>
  </si>
  <si>
    <t>1.8.</t>
  </si>
  <si>
    <t>1.9.</t>
  </si>
  <si>
    <t>1.10.</t>
  </si>
  <si>
    <t>2.1.</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</si>
  <si>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</si>
  <si>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</si>
  <si>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</si>
  <si>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</si>
  <si>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</si>
  <si>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</si>
  <si>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</si>
  <si>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</si>
  <si>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</si>
  <si>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</si>
  <si>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</si>
  <si>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</si>
  <si>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</si>
  <si>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</si>
  <si>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</si>
  <si>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</si>
  <si>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</si>
  <si>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</si>
  <si>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</si>
  <si>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</si>
  <si>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</si>
  <si>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</si>
  <si>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</si>
  <si>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</si>
  <si>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</si>
  <si>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</si>
  <si>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3.3.</t>
  </si>
  <si>
    <t>3.4.</t>
  </si>
  <si>
    <t>3.5.</t>
  </si>
  <si>
    <t>3.7.</t>
  </si>
  <si>
    <t>4.1.</t>
  </si>
  <si>
    <t>5.4.</t>
  </si>
  <si>
    <t>5.5.</t>
  </si>
  <si>
    <t>5.6.</t>
  </si>
  <si>
    <t>5.7.</t>
  </si>
  <si>
    <t>6.1.</t>
  </si>
  <si>
    <t>DEMONTAŽE I ČELIČNA KONSTRUKCIJA</t>
  </si>
  <si>
    <t xml:space="preserve">GRIJANJE I HLAĐENJE </t>
  </si>
  <si>
    <t>PRIJEVOZ, ISPITIVANJE I OSTALO</t>
  </si>
  <si>
    <t>GLAVNI RAZVODNI ORMAR +GRO1 SEKCIJA 1 i +GRO2 SEKCIJA 2</t>
  </si>
  <si>
    <t>DOKUMENTACIJA</t>
  </si>
  <si>
    <t>UKUPNA CIJENA</t>
  </si>
  <si>
    <t>JAKA STRUJA</t>
  </si>
  <si>
    <t>OPĆI UVJETI:</t>
  </si>
  <si>
    <t>R.br.</t>
  </si>
  <si>
    <t>Kriterij ekonomski najpovoljnije ponude</t>
  </si>
  <si>
    <t>Sveukupna cijena bez PDV-a</t>
  </si>
  <si>
    <t>Sveukupna cijena s PDV-om</t>
  </si>
  <si>
    <t>xx godina</t>
  </si>
  <si>
    <t>Ispuštanje i ekološko zbrinjavanje protusmrzavajećeg medija iz kompletnog sustava hlađenja od ovlaštenih tvrtki uz ishođenje potrebnih potvrda o zbrinjavanju.</t>
  </si>
  <si>
    <t>Napajanje : 380V - 3ph - 50Hz Pmax. = 145kW</t>
  </si>
  <si>
    <t>Ispiranje kompletne instalacije hladne vode uz višekratno čišćenje svih hvatača nečistoće na instalaciji hlađenja.</t>
  </si>
  <si>
    <t>Količina protusmrzavajuće mješavine</t>
  </si>
  <si>
    <t>2.27.</t>
  </si>
  <si>
    <t>Višekratno odzračivanje sustava hladne/tople vode.</t>
  </si>
  <si>
    <t>Tlačna proba kompletne instalacije hladne / tople vode vodenim tlakom od 6 bar u trajanju minimalno 24 h sa pismenom ovjerom o uspješnosti iste od predstavnika investitora.</t>
  </si>
  <si>
    <t>Ispitivanje kompletne instalacije odvodnje nakon prespoja nove instalacije odvodnje odzraka na postojeću instalaciju odvoda sa pismenom ovjerom o uspješnosti iste od predstavnika investitora.</t>
  </si>
  <si>
    <t>Izrada radioničkih crteža nosača i konzola prema kojima se izrađuju postolja, konzole, ovjesi ovjereno od predstavnika investitora.</t>
  </si>
  <si>
    <t>Prilikom pružanja usluge demontaže/montaže robe predmeta nabave, treba primjenjivati tehničke propise, građ. norme, a upotrjebljeni materijal, koji prodavatelj dobavlja i ugrađuje, mora odgovarati standardima (HRN). Usluga demontaže/montaže robe predmeta nabave treba biti prema nacrtima, općim uvjetima, detaljima i prema pravilima struke.</t>
  </si>
  <si>
    <t>Stavke troškovnika obuhvaćaju nabavu, dopremu i ugradnju opreme, te sav potreban materijal i pružene usluge potrebne za donošenje i ugradnju opreme do stanja potpune gotovosti.</t>
  </si>
  <si>
    <t>Odabrani ponuditelj je prije početka usluge demontaže/montaže robe predmeta nabave dužan postojeću opremu provjeriti na licu mjesta.</t>
  </si>
  <si>
    <t>Usluga demontaže/montaže robe predmeta nabave, obuhvaća osim opisanog u tehničkoj specifikaciji i troškovniku, još i prijenose, prijevoz, dizanje, utovar i istovar materijala.</t>
  </si>
  <si>
    <t>Kod cijene stavki koje obuhvaćaju električne radove i električnu opremu treba obuhvatiti spajanje do potpune tehničke i funkcionalne gotovosti, uključujući sav potrebni te drugi pomoćni i montažni materijal kao što su razni vijci, matice, tipli, odstojne obujmice, uvodnice,  izolaciona traka, lem itd. U cijenu uključiti svakodnevno čišćenje mjesta rada i odvoz otpada na deponij.</t>
  </si>
  <si>
    <t>Za stavke pod točkom 2.1 u kojima Ponuditelj treba navesti proizvođača i tip opreme koju nudi su za istu obvezni u ponudi dostaviti odgovarajući dokaz ili dokaze kojima se potvrđuje da oprema udovoljava zahtjevima iz troškovnika, kao što su katalozi, tehnička dokumentacija proizvođača, tehnički listovi, i sl.</t>
  </si>
  <si>
    <t>Vruće pocinčane kabelske ljestave LK200, sukladno s EN 61537, uključivo sav pribor: (fazonske komade zavoja, zidne konzole s vijcima s čel.tiplom, navojne šipke s čel tiplom, poprečne nosače, učvršćenje ljestava svakih 1,0-2,0m), pričvršćenje u AB zid/strop, obračun po dužnom metru gotove kabelske trase</t>
  </si>
  <si>
    <t>Inox C montažne tračnice za kabelske klempse dužine cca 300mm,
pričvršćenje za AB zid vijcima s čel.tiplom M6-M8, dvije kabelske klempse fi 30-60mm na prečki, prečke se montiraju na vertikalnom razmaku 80cm, montaža je u vertikalnom kanalu svijetlog presjeka 80x100cm, visine cca 15m, pristup užetom odozgo, rad uz poštivanje zaštite na radu: (izrada plana izvođenja radova, pregledi i potvrde o osposobljenosti za ljude, atesti za sredstva rada)</t>
  </si>
  <si>
    <t>PP-R kompozitne cijevi i spojni komadi, za razvod hladne vode u rashladnoj strojarnici u kompletu sa svim fazonskim PP-R komadima -završnih priključnih komada, koljena, T-komadi, redukcije i obilazni lukovi.</t>
  </si>
  <si>
    <t>Vodoopskrbna armatura i vodomjer u rashladnoj strojarnici, a sastoji se iz:</t>
  </si>
  <si>
    <t>Etilen glikol za postizanje koncentracije mješavine za temperature do -18°C, punjenje sustava.</t>
  </si>
  <si>
    <t>Aluminijski lim za izolaciju cijevi hladne / tople vode i armature na otvorenom, debljine 0,8 mm slijedećih količina:</t>
  </si>
  <si>
    <t>Toplinska izolacija cijevi i armature na vanjskom prostoru, unutar rashladne strojarnice i vertikale VK2 od dizalica topline prema rashladnoj strojarnici fleksibilnom izolacijom toplinske provodljivosti max. λ=0,039 W/(mK), sa koeficijentom otpora difuziji vodene pare &gt;7000,  debljine od 19 mm, lijepljene originalnim ljepilom.</t>
  </si>
  <si>
    <t>PVC cijevi, spojni komadi i ovjes za odvod sakupljene vode iz korita odzraka prema instalaciji postojeće odvodnje, slijedećih veličina i količina:</t>
  </si>
  <si>
    <t>Korita iz pocinčanog lima  duljine 500 mm za skupljanje vode iz odzraka.</t>
  </si>
  <si>
    <t>Visokoučinkoviti ciklonsni separator za taložne čestice ili mikro mjehuriće veličine DN 200, u kompletu sa toplinskom izolacijom. Separacija čestica do veličine 5µm u komoru za taloženje na dnu separatora. Efikasnost separatora povećava se povećanjem protoka kroz separator. Mogućnost ugradnje u horizontalni i vetikalni razvod. Ventil za ispust može se ugraditi u 4 položaja. Radno područje za PN 16 od -10 - 110 °C. (SP)</t>
  </si>
  <si>
    <t>Ekspanzijska posuda volumena 1000 l u kompletu sa servisnim ventilom DN25 i  sigurnosnim ventilom DN 25 baždarenim na tlak otvaranja od 3 bar, priključak DN25. (EP+SV)</t>
  </si>
  <si>
    <t>Ventil za hidrauličko balansiranje sa proporcionalnom karakteristikom prigušenja sa mjernim priključcima na instrument za balansiranje, opremljeni ručnim kolom sa dvostrukom skalom za (pred)namještanje, sa priključkom za ispuštanje vode. Stavka uključuje obvezno jednokratno balansiranje instalacije na ventilima sa mjernim instrumentom i izradu zapisnika o postignutim protocima. Ventili su sa prirubničkim priključkom, slijedećih dimenzija i količina:</t>
  </si>
  <si>
    <t>Armatura ugrađena u sustav grijanja / hlađenja, nazivnog tlaka PN16, uključivo:</t>
  </si>
  <si>
    <r>
      <t xml:space="preserve">Cjevovod za razvod hladne / tople vode od dizalica topline (DT1 i DT2) do rashladne strojarnice, izrađenog iz čeličnih cijevi, </t>
    </r>
    <r>
      <rPr>
        <b/>
        <sz val="10"/>
        <rFont val="Arial"/>
        <family val="2"/>
        <charset val="238"/>
      </rPr>
      <t>u kompletu sa lukovima, račvama, redukcijama i proturnim cijevima</t>
    </r>
    <r>
      <rPr>
        <sz val="10"/>
        <rFont val="Arial"/>
        <family val="2"/>
        <charset val="238"/>
      </rPr>
      <t>, u sljedećim količinama i dimenzijama:</t>
    </r>
  </si>
  <si>
    <t>Oslonci cijevi izrađeni od čeličnih profila i tipskih čeličnih elemenata i sitnog montažnog materijala. U stavci kalkulirati i antikorozivnu zaštitu temeljnom bojom i ličenje lak bojom.</t>
  </si>
  <si>
    <t>Kriterij za odabir ponude: Jamstveni rok za svu robu, instalacijski materijal i pruženu uslugu ugradnje</t>
  </si>
  <si>
    <r>
      <t xml:space="preserve">KRITERIJ EKONOMSKI NAJPOVOLJNIJE PONUDE
</t>
    </r>
    <r>
      <rPr>
        <sz val="11"/>
        <rFont val="Arial"/>
        <family val="2"/>
        <charset val="238"/>
      </rPr>
      <t>sukladno toč. 6.8 Dokumentacije</t>
    </r>
  </si>
  <si>
    <t>Ponuditelj obvezno upisuje jamstveni rok za predmetnu nabavu</t>
  </si>
  <si>
    <t>Prilikom pružanja usluge demontaže/montaže robe predmeta nabave, Odabrani ponuditelj je dužan sve ostaviti u prvobitnom stanju nakon izvršenja ugovornih obveza. Ukoliko dođe do oštećenja opreme ili prostorija u kojima se pružaju usluge demontaže/montaže robe predmeta nabave, trošak popravka snosi Odabrani ponuditelj.</t>
  </si>
  <si>
    <t>Prije ispunjavanja ove tehničke specifikacije i troškovnika predmeta nabave odnosno izrade i predaje službene ponude, zainteresiranom gospodarskom subjektu je omogućen pregled projektne dokumentacije kako bi sagledao količinu opreme i materijala te uvjete u kojima bi morao izvršiti predmet nabave.</t>
  </si>
  <si>
    <t>Po završetku ugovornih obveza, instalaciju treba pustiti u probni pogon s ovlaštenim serviserom. Po puštanju u pogon će se sastaviti Zapisnik o uredno izvršenoj isporuci, ugradnji i puštanju u rad predmetne opreme.</t>
  </si>
  <si>
    <t>Demontaža i odvoz na trajnu deponiju demontirane opreme koja se sastoji iz:</t>
  </si>
  <si>
    <t>Demontaža i odvoz na trajnu deponiju stare toplinske izolacije na svim postojećim cijevima i armaturi polaza i povrata kondenzatorskog kruga, razdjelniku i sabirniku te kompletnom razvodu i armaturi u rashladnoj strojarnici. U stavku je uključena izrada skele za rad na visini 4m prema propisima zaštite na radu.</t>
  </si>
  <si>
    <t>* Modbus TCP/IP komunikacijska kartica</t>
  </si>
  <si>
    <t>Troškovi spajanja dizalice topline električnim kabelima.</t>
  </si>
  <si>
    <t>Demontaža i odvoz na trajnu deponiju čeličnih cijevi i armature rashladnog i kondenzatorskog kruga u kompletu s lukovima, prijelaznim komadima, toplinskom izolacijom, oblogom od Al-limom u vanjskom prostoru, armaturom, odzračnim loncima sa odzračnim cijevima i materijalom za zavješenje, slijedećih količina:</t>
  </si>
  <si>
    <t>Rušenje i odvoz na trajnu deponiju betonskog postolja dim 1400 x 220 x 200 mm rashladnog freonskog kompresorskog agregata. Stavka uključuje krpanje oštećenja poda nakon demontaže betonskog temelja, te popravak reparaturnim mortom. Stavka uključuje čišćenje rashladne strojarnice nakon popravka oštećenja poda reparaturnim mortom.</t>
  </si>
  <si>
    <t>Pažljiva demontaža i odlaganje podnih ploča u modulima veličine 60x60 cm. Podkonstrukcija poda se zadržava. Ploče se demontiraju u prostoru hodnika između rashladne strojarnice i okna pored dimnjaka. Stavka uključuje čišćenje (usisavanje, metenje, otprašivanje i sl.) poda nakon demontaže podnih ploča i ponovnu montažu podnih ploča nakon završetka radova.</t>
  </si>
  <si>
    <t>Pažljiva demontaža i odlaganje te ponovna montaža zidnih limenih obloga okna nakon završenih radova na instalacijama u hodnicima pored vertikale VK2 prema dizalicama topline.</t>
  </si>
  <si>
    <t>Čelične konstrukcija za dizalice topline izrađene iz čeličnih profila HEA 160. Zbog jednostavnosti transporta predviđaju se montažni nastavci. Čelična platforma zaštićena je antikorozivnim premazom (2+2). Obračun po kg čeličnog profila.</t>
  </si>
  <si>
    <t>Uređaj treba tvornički biti isporučen prema gore navedenom te spreman za rad nakon hidrauličkog i električnog spajanja. Dodatne isporuke opreme i software-a nisu dopuštene, odnosno ako budu potrebne idu na teret isporučitelja.</t>
  </si>
  <si>
    <t>*  antivibracijske podloške
* meko upuštanje kompresora "SOFT START"
* kontrolnik protoka "Flow switch"</t>
  </si>
  <si>
    <t xml:space="preserve">Odzračna posuda iz crne čelične cijevi DN 50  (Ø60,3 x 2,9 x 200 mm); u kompletu s automatskim odzračnim i zapornim ventilom DN10 (R 3/8"), cijevi DN 15 (2,5m) i  zapornim ventilom DN 10 (R 3/8"). Lonac je očišćen čeličnom četkom, dvostruko obojen temeljnom bojom, te obojen bijelim lakom otpornim na toplinu. </t>
  </si>
  <si>
    <t>Kompletno montirane, pričvršćene i ispitane cijevi</t>
  </si>
  <si>
    <t xml:space="preserve">Struganje stare boje sa kompletne površine zidova i stropa rashladne strojarnice, otprašivanje, te priprema za nanašanje nove boje. Stavka uključuje radove čišćenja ostrugane stare boje sa zidova i stropa rashladne strojarnice, odvoz na trajnu deponiju. </t>
  </si>
  <si>
    <t>Ličenje stropa i zidova rashladne strojarnice perivim akrilatnim sustavom premaza na bazi vode, u bijeloj boji.  Radove izvesti prema uputama proizvođača materijala.  Stavkom obuhvatiti impregnaciju površine prije  izvedbe naliča. Stavka uključuje radove čišćenja rashladne strojarnice nakon ličenja zidova i stropa (visina prostorije 3,2 m)</t>
  </si>
  <si>
    <t>Mjestimično lokalno krpanje pukotina i oštećenja betonskih zidova, dubljenje oko pukotine do širine 2 cm, otprašivanje, te popuna reparaturnim mortom u prostoru rashladne strojarnice. Stavka uključuje radove čišćenja nakon dubljenja oko pukotine i nakon reparature pukotina i oštećenja  te odlaganje na privremenu deponiju materijala nastalog od dubljenja, utovar na kamion i odvoz na trajnu deponiju.</t>
  </si>
  <si>
    <t>DN 50 (Ø 60,3 x 2,9)</t>
  </si>
  <si>
    <t>Pažljiva demontaža gipskartonskog zida i odlaganje otpada na trajnu deponiju, te ponovna montaža novog gipskartonskog zida vraćanjem u prvobitno stanje nakon izvršenih radova.</t>
  </si>
  <si>
    <t>1.11.</t>
  </si>
  <si>
    <t>3.6.</t>
  </si>
  <si>
    <t>3.8.</t>
  </si>
  <si>
    <r>
      <t xml:space="preserve">Jamstvo: Najmanje 2 godina na svu opremu, instalacijski materijal i pružene usluge ugradnje. 
</t>
    </r>
    <r>
      <rPr>
        <sz val="10"/>
        <rFont val="Arial"/>
        <family val="2"/>
        <charset val="238"/>
      </rPr>
      <t xml:space="preserve">Napomena: Ako gospodarski subjekt ne dostavi popunjeni tablični obrazac Kriterij ekonomski najpovoljnije ponude ovoga troškovnika, njegovoj ponudi po ovom kriteriju bit će dodijeljeno nula bodova. </t>
    </r>
  </si>
  <si>
    <t>Visokoučinkovita dizalica topline zrak - voda predviđena za vanjsku ugradnju. Konstrukcija uređaja izvedena je od pocinčanih čeličnih profila. Dizalica topline se isporučuje u jednom komadu tvornički ispitana, te napunjena potrebnom količinom radne tvari. 
Radna tvar: Dozvoljene radne tvari: R407c; R410A; R32; R134 i druge sukladno  Uredbi (EU) br. 517/2014 Europskog parlementa i Vijeća od 16. travnja 2014.</t>
  </si>
  <si>
    <t xml:space="preserve">Zvučna snaga: max.  94 dB(A) </t>
  </si>
  <si>
    <t xml:space="preserve">Ogrijevni učinak: min 330,0 [kW]; u temperaturnom režimu  45/40 [°C] i temperature okoline 7 [°C]
SCOP = min. 3,6
</t>
  </si>
  <si>
    <t>Rashladni učinak: min. 310 [kW];  u temperaturnom režimu  7/12 [°C] i  temperatura okoline 35 [°C]
SEER = min. 4,1</t>
  </si>
  <si>
    <t>Masa uređaja u radu: max. 3500 kg</t>
  </si>
  <si>
    <t>Jedinična cijena u kunama</t>
  </si>
  <si>
    <t>Ukupna cijena u kunama</t>
  </si>
  <si>
    <t>Popunjava ponuditelj pod točkom 2.1.</t>
  </si>
  <si>
    <t>Dimenzije: DxŠxV [mm] max. 5500 x 3000 x 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</si>
</sst>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n_-;\-* #,##0.00\ _k_n_-;_-* &quot;-&quot;??\ _k_n_-;_-@_-"/>
    <numFmt numFmtId="165" formatCode="#,##0.00\ &quot;kn&quot;"/>
  </numFmts>
  <fonts count="32" x14ac:knownFonts="1">
    <font>
      <sz val="10"/>
      <name val="Arial"/>
      <charset val="238"/>
    </font>
    <font>
      <sz val="10"/>
      <name val="Arial"/>
      <family val="2"/>
      <charset val="238"/>
    </font>
    <font>
      <b/>
      <sz val="10"/>
      <name val="Arial"/>
      <family val="2"/>
      <charset val="238"/>
    </font>
    <font>
      <sz val="10"/>
      <name val="Arial"/>
      <family val="2"/>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name val="Arial"/>
      <family val="2"/>
    </font>
    <font>
      <u/>
      <sz val="10"/>
      <name val="Arial"/>
      <family val="2"/>
      <charset val="238"/>
    </font>
    <font>
      <sz val="11"/>
      <color theme="1"/>
      <name val="Calibri"/>
      <family val="2"/>
      <scheme val="minor"/>
    </font>
    <font>
      <b/>
      <sz val="11"/>
      <name val="Arial"/>
      <family val="2"/>
      <charset val="238"/>
    </font>
    <font>
      <sz val="10"/>
      <color rgb="FF00B050"/>
      <name val="Arial"/>
      <family val="2"/>
    </font>
    <font>
      <sz val="10"/>
      <color rgb="FF00B050"/>
      <name val="Arial"/>
      <family val="2"/>
      <charset val="238"/>
    </font>
    <font>
      <b/>
      <sz val="10"/>
      <color rgb="FFFF6600"/>
      <name val="Arial"/>
      <family val="2"/>
      <charset val="238"/>
    </font>
    <font>
      <sz val="10"/>
      <color rgb="FF0070C0"/>
      <name val="Arial"/>
      <family val="2"/>
    </font>
    <font>
      <sz val="11"/>
      <name val="Arial"/>
      <family val="2"/>
      <charset val="238"/>
    </font>
    <font>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Up"/>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uble">
        <color auto="1"/>
      </right>
      <top/>
      <bottom/>
      <diagonal/>
    </border>
    <border>
      <left style="double">
        <color auto="1"/>
      </left>
      <right style="medium">
        <color auto="1"/>
      </right>
      <top/>
      <bottom/>
      <diagonal/>
    </border>
    <border>
      <left style="medium">
        <color auto="1"/>
      </left>
      <right style="medium">
        <color auto="1"/>
      </right>
      <top/>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right style="double">
        <color auto="1"/>
      </right>
      <top style="medium">
        <color auto="1"/>
      </top>
      <bottom style="medium">
        <color auto="1"/>
      </bottom>
      <diagonal/>
    </border>
    <border>
      <left style="thin">
        <color indexed="64"/>
      </left>
      <right/>
      <top/>
      <bottom/>
      <diagonal/>
    </border>
    <border>
      <left/>
      <right style="medium">
        <color indexed="64"/>
      </right>
      <top/>
      <bottom/>
      <diagonal/>
    </border>
    <border>
      <left style="double">
        <color auto="1"/>
      </left>
      <right style="medium">
        <color auto="1"/>
      </right>
      <top/>
      <bottom style="medium">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style="double">
        <color auto="1"/>
      </left>
      <right style="medium">
        <color auto="1"/>
      </right>
      <top style="medium">
        <color auto="1"/>
      </top>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auto="1"/>
      </top>
      <bottom/>
      <diagonal/>
    </border>
    <border>
      <left style="medium">
        <color auto="1"/>
      </left>
      <right/>
      <top/>
      <bottom style="thin">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medium">
        <color auto="1"/>
      </left>
      <right/>
      <top style="thin">
        <color indexed="64"/>
      </top>
      <bottom/>
      <diagonal/>
    </border>
    <border>
      <left style="medium">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auto="1"/>
      </right>
      <top style="medium">
        <color indexed="64"/>
      </top>
      <bottom style="medium">
        <color indexed="64"/>
      </bottom>
      <diagonal/>
    </border>
    <border>
      <left style="medium">
        <color auto="1"/>
      </left>
      <right style="double">
        <color auto="1"/>
      </right>
      <top style="medium">
        <color auto="1"/>
      </top>
      <bottom/>
      <diagonal/>
    </border>
    <border>
      <left style="medium">
        <color auto="1"/>
      </left>
      <right style="double">
        <color auto="1"/>
      </right>
      <top/>
      <bottom/>
      <diagonal/>
    </border>
    <border>
      <left style="medium">
        <color auto="1"/>
      </left>
      <right/>
      <top style="double">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uble">
        <color auto="1"/>
      </right>
      <top style="medium">
        <color indexed="64"/>
      </top>
      <bottom/>
      <diagonal/>
    </border>
    <border>
      <left/>
      <right style="double">
        <color auto="1"/>
      </right>
      <top/>
      <bottom style="medium">
        <color indexed="64"/>
      </bottom>
      <diagonal/>
    </border>
  </borders>
  <cellStyleXfs count="52">
    <xf numFmtId="0" fontId="0" fillId="0" borderId="0"/>
    <xf numFmtId="164" fontId="4" fillId="0" borderId="0" applyFont="0" applyFill="0" applyBorder="0" applyAlignment="0" applyProtection="0"/>
    <xf numFmtId="0" fontId="1" fillId="0" borderId="0"/>
    <xf numFmtId="0" fontId="1"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0" fontId="3" fillId="0" borderId="0">
      <alignment wrapText="1"/>
    </xf>
    <xf numFmtId="0" fontId="3" fillId="0" borderId="0"/>
    <xf numFmtId="0" fontId="1" fillId="0" borderId="0"/>
    <xf numFmtId="0" fontId="24" fillId="0" borderId="0"/>
    <xf numFmtId="0" fontId="1" fillId="0" borderId="0"/>
    <xf numFmtId="0" fontId="1" fillId="0" borderId="0"/>
  </cellStyleXfs>
  <cellXfs count="268">
    <xf numFmtId="0" fontId="0" fillId="0" borderId="0" xfId="0"/>
    <xf numFmtId="4" fontId="3" fillId="0" borderId="0" xfId="0" applyNumberFormat="1" applyFont="1" applyBorder="1" applyAlignment="1" applyProtection="1">
      <alignment horizontal="center"/>
    </xf>
    <xf numFmtId="49" fontId="3" fillId="0" borderId="0" xfId="0" applyNumberFormat="1" applyFont="1" applyBorder="1" applyAlignment="1" applyProtection="1">
      <alignment horizontal="center"/>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xf numFmtId="49" fontId="1" fillId="0" borderId="0" xfId="0" applyNumberFormat="1" applyFont="1" applyBorder="1" applyAlignment="1" applyProtection="1">
      <alignment horizontal="center" vertical="top"/>
    </xf>
    <xf numFmtId="49" fontId="1" fillId="0" borderId="0" xfId="0" applyNumberFormat="1" applyFont="1" applyBorder="1" applyAlignment="1" applyProtection="1"/>
    <xf numFmtId="49" fontId="2" fillId="0" borderId="0" xfId="0" applyNumberFormat="1" applyFont="1" applyBorder="1" applyAlignment="1" applyProtection="1"/>
    <xf numFmtId="49" fontId="1" fillId="0" borderId="0" xfId="0" applyNumberFormat="1" applyFont="1" applyBorder="1" applyAlignment="1" applyProtection="1">
      <alignment horizontal="center"/>
    </xf>
    <xf numFmtId="49" fontId="1" fillId="0" borderId="0" xfId="0" applyNumberFormat="1" applyFont="1" applyFill="1" applyBorder="1" applyAlignment="1" applyProtection="1"/>
    <xf numFmtId="4" fontId="3" fillId="0" borderId="0" xfId="0" applyNumberFormat="1" applyFont="1" applyBorder="1" applyAlignment="1" applyProtection="1"/>
    <xf numFmtId="49" fontId="3" fillId="0" borderId="30" xfId="0" applyNumberFormat="1" applyFont="1" applyBorder="1" applyAlignment="1" applyProtection="1">
      <alignment horizontal="center" vertical="center"/>
    </xf>
    <xf numFmtId="49" fontId="3" fillId="0" borderId="30" xfId="0" applyNumberFormat="1" applyFont="1" applyBorder="1" applyAlignment="1" applyProtection="1"/>
    <xf numFmtId="49" fontId="3" fillId="24" borderId="28" xfId="0" applyNumberFormat="1" applyFont="1" applyFill="1" applyBorder="1" applyAlignment="1" applyProtection="1"/>
    <xf numFmtId="49" fontId="3" fillId="24" borderId="14" xfId="0" applyNumberFormat="1" applyFont="1" applyFill="1" applyBorder="1" applyAlignment="1" applyProtection="1"/>
    <xf numFmtId="4" fontId="1" fillId="0" borderId="50" xfId="0" applyNumberFormat="1" applyFont="1" applyBorder="1" applyAlignment="1" applyProtection="1">
      <alignment horizontal="center" wrapText="1"/>
      <protection locked="0"/>
    </xf>
    <xf numFmtId="4" fontId="1" fillId="0" borderId="52" xfId="0" applyNumberFormat="1" applyFont="1" applyBorder="1" applyAlignment="1" applyProtection="1">
      <alignment horizontal="center" wrapText="1"/>
      <protection locked="0"/>
    </xf>
    <xf numFmtId="4" fontId="1" fillId="0" borderId="53" xfId="0" applyNumberFormat="1" applyFont="1" applyBorder="1" applyAlignment="1" applyProtection="1">
      <alignment horizontal="center" wrapText="1"/>
      <protection locked="0"/>
    </xf>
    <xf numFmtId="4" fontId="1" fillId="0" borderId="50" xfId="0" applyNumberFormat="1" applyFont="1" applyBorder="1" applyAlignment="1" applyProtection="1">
      <alignment horizontal="center"/>
      <protection locked="0"/>
    </xf>
    <xf numFmtId="4" fontId="1" fillId="0" borderId="12" xfId="0" applyNumberFormat="1" applyFont="1" applyFill="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4" fontId="1" fillId="0" borderId="12" xfId="0" applyNumberFormat="1" applyFont="1" applyBorder="1" applyAlignment="1" applyProtection="1">
      <alignment horizontal="center"/>
      <protection locked="0"/>
    </xf>
    <xf numFmtId="4" fontId="1" fillId="0" borderId="12" xfId="0" applyNumberFormat="1" applyFont="1" applyFill="1" applyBorder="1" applyAlignment="1" applyProtection="1">
      <alignment horizontal="center"/>
      <protection locked="0"/>
    </xf>
    <xf numFmtId="49" fontId="3" fillId="0" borderId="32" xfId="0" applyNumberFormat="1" applyFont="1" applyBorder="1" applyAlignment="1" applyProtection="1"/>
    <xf numFmtId="49" fontId="3" fillId="0" borderId="12" xfId="0" applyNumberFormat="1" applyFont="1" applyBorder="1" applyAlignment="1" applyProtection="1">
      <alignment horizontal="center"/>
    </xf>
    <xf numFmtId="49" fontId="1" fillId="0" borderId="21" xfId="0" applyNumberFormat="1" applyFont="1" applyBorder="1" applyAlignment="1" applyProtection="1">
      <alignment horizontal="center"/>
    </xf>
    <xf numFmtId="4" fontId="3" fillId="0" borderId="14" xfId="0" applyNumberFormat="1" applyFont="1" applyBorder="1" applyAlignment="1" applyProtection="1">
      <alignment horizontal="center"/>
    </xf>
    <xf numFmtId="49" fontId="2" fillId="0" borderId="14"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wrapText="1"/>
    </xf>
    <xf numFmtId="4" fontId="1" fillId="0" borderId="14" xfId="0" applyNumberFormat="1" applyFont="1" applyBorder="1" applyAlignment="1" applyProtection="1">
      <alignment horizontal="center" wrapText="1"/>
      <protection locked="0"/>
    </xf>
    <xf numFmtId="49" fontId="1" fillId="0" borderId="36" xfId="0" applyNumberFormat="1" applyFont="1" applyBorder="1" applyAlignment="1" applyProtection="1">
      <alignment horizontal="center"/>
    </xf>
    <xf numFmtId="49" fontId="3" fillId="0" borderId="28" xfId="0" applyNumberFormat="1" applyFont="1" applyBorder="1" applyAlignment="1" applyProtection="1"/>
    <xf numFmtId="49" fontId="3" fillId="0" borderId="14" xfId="0" applyNumberFormat="1" applyFont="1" applyBorder="1" applyAlignment="1" applyProtection="1">
      <alignment horizontal="center"/>
    </xf>
    <xf numFmtId="4" fontId="3" fillId="0" borderId="14" xfId="0" applyNumberFormat="1" applyFont="1" applyBorder="1" applyAlignment="1" applyProtection="1">
      <alignment horizontal="center" vertical="center"/>
    </xf>
    <xf numFmtId="49" fontId="3" fillId="0" borderId="36" xfId="0" applyNumberFormat="1" applyFont="1" applyBorder="1" applyAlignment="1" applyProtection="1">
      <alignment horizontal="center" vertical="center" wrapText="1"/>
    </xf>
    <xf numFmtId="49" fontId="26" fillId="0" borderId="0" xfId="0" applyNumberFormat="1" applyFont="1" applyBorder="1" applyAlignment="1" applyProtection="1">
      <alignment vertical="top"/>
    </xf>
    <xf numFmtId="49" fontId="27" fillId="0" borderId="0" xfId="0" applyNumberFormat="1" applyFont="1" applyBorder="1" applyAlignment="1" applyProtection="1">
      <alignment vertical="top"/>
    </xf>
    <xf numFmtId="49" fontId="3" fillId="0" borderId="0" xfId="0" applyNumberFormat="1" applyFont="1" applyBorder="1" applyAlignment="1" applyProtection="1">
      <alignment vertical="top" wrapText="1"/>
    </xf>
    <xf numFmtId="49" fontId="29" fillId="0" borderId="0" xfId="0" applyNumberFormat="1" applyFont="1" applyBorder="1" applyAlignment="1" applyProtection="1">
      <alignment vertical="top" wrapText="1"/>
    </xf>
    <xf numFmtId="49" fontId="29" fillId="0" borderId="0" xfId="0" applyNumberFormat="1" applyFont="1" applyBorder="1" applyAlignment="1" applyProtection="1">
      <alignment vertical="top"/>
    </xf>
    <xf numFmtId="49" fontId="28" fillId="0" borderId="0" xfId="0" applyNumberFormat="1" applyFont="1" applyBorder="1" applyAlignment="1" applyProtection="1">
      <alignment vertical="top" wrapText="1"/>
    </xf>
    <xf numFmtId="49" fontId="1" fillId="0" borderId="0" xfId="0" applyNumberFormat="1" applyFont="1" applyBorder="1" applyAlignment="1" applyProtection="1">
      <alignment horizontal="center" vertical="top" wrapText="1"/>
    </xf>
    <xf numFmtId="49" fontId="1" fillId="27" borderId="21" xfId="0" applyNumberFormat="1" applyFont="1" applyFill="1" applyBorder="1" applyAlignment="1" applyProtection="1">
      <alignment horizontal="center" vertical="center"/>
    </xf>
    <xf numFmtId="49" fontId="1" fillId="27" borderId="20" xfId="0" applyNumberFormat="1" applyFont="1" applyFill="1" applyBorder="1" applyAlignment="1" applyProtection="1">
      <alignment horizontal="center" vertical="center"/>
    </xf>
    <xf numFmtId="49" fontId="1" fillId="26" borderId="20" xfId="0" applyNumberFormat="1" applyFont="1" applyFill="1" applyBorder="1" applyAlignment="1" applyProtection="1">
      <alignment horizontal="center" vertical="center"/>
    </xf>
    <xf numFmtId="49" fontId="3" fillId="26" borderId="40" xfId="0" applyNumberFormat="1" applyFont="1" applyFill="1" applyBorder="1" applyAlignment="1" applyProtection="1">
      <alignment horizontal="center" vertical="center" wrapText="1"/>
    </xf>
    <xf numFmtId="4" fontId="31" fillId="0" borderId="0" xfId="0" applyNumberFormat="1" applyFont="1" applyBorder="1" applyAlignment="1" applyProtection="1">
      <alignment horizontal="center"/>
    </xf>
    <xf numFmtId="4" fontId="1" fillId="0" borderId="68" xfId="0" applyNumberFormat="1" applyFont="1" applyBorder="1" applyAlignment="1" applyProtection="1">
      <alignment horizontal="center" wrapText="1"/>
      <protection locked="0"/>
    </xf>
    <xf numFmtId="49" fontId="3" fillId="24" borderId="69" xfId="0" applyNumberFormat="1" applyFont="1" applyFill="1" applyBorder="1" applyAlignment="1" applyProtection="1"/>
    <xf numFmtId="49" fontId="3" fillId="24" borderId="20" xfId="0" applyNumberFormat="1" applyFont="1" applyFill="1" applyBorder="1" applyAlignment="1" applyProtection="1"/>
    <xf numFmtId="49" fontId="3" fillId="24" borderId="21" xfId="0" applyNumberFormat="1" applyFont="1" applyFill="1" applyBorder="1" applyAlignment="1" applyProtection="1"/>
    <xf numFmtId="49" fontId="2" fillId="0" borderId="29" xfId="0" applyNumberFormat="1" applyFont="1" applyBorder="1" applyAlignment="1" applyProtection="1">
      <alignment horizontal="center" wrapText="1"/>
    </xf>
    <xf numFmtId="49" fontId="3" fillId="0" borderId="0" xfId="0" applyNumberFormat="1" applyFont="1" applyBorder="1" applyAlignment="1" applyProtection="1">
      <alignment horizontal="left" vertical="top" wrapText="1"/>
    </xf>
    <xf numFmtId="49" fontId="1" fillId="0" borderId="0" xfId="0" applyNumberFormat="1" applyFont="1" applyBorder="1" applyAlignment="1" applyProtection="1">
      <alignment horizontal="left" vertical="top" wrapText="1"/>
    </xf>
    <xf numFmtId="4" fontId="1" fillId="0" borderId="21" xfId="0" applyNumberFormat="1" applyFont="1" applyBorder="1" applyAlignment="1" applyProtection="1">
      <alignment horizontal="center" wrapText="1"/>
      <protection locked="0"/>
    </xf>
    <xf numFmtId="49" fontId="3" fillId="0" borderId="21" xfId="0" applyNumberFormat="1" applyFont="1" applyFill="1" applyBorder="1" applyAlignment="1" applyProtection="1">
      <alignment horizontal="center"/>
      <protection locked="0"/>
    </xf>
    <xf numFmtId="49" fontId="3" fillId="0" borderId="12" xfId="0" applyNumberFormat="1" applyFont="1" applyFill="1" applyBorder="1" applyAlignment="1" applyProtection="1">
      <alignment horizontal="center"/>
      <protection locked="0"/>
    </xf>
    <xf numFmtId="49" fontId="3" fillId="0" borderId="20" xfId="0" applyNumberFormat="1" applyFont="1" applyFill="1" applyBorder="1" applyAlignment="1" applyProtection="1">
      <alignment horizontal="center"/>
      <protection locked="0"/>
    </xf>
    <xf numFmtId="49" fontId="25" fillId="0" borderId="36" xfId="0" applyNumberFormat="1" applyFont="1" applyBorder="1" applyAlignment="1" applyProtection="1">
      <alignment horizontal="center" vertical="center"/>
    </xf>
    <xf numFmtId="49" fontId="25" fillId="0" borderId="28" xfId="0" applyNumberFormat="1" applyFont="1" applyBorder="1" applyAlignment="1" applyProtection="1">
      <alignment horizontal="center" vertical="center"/>
    </xf>
    <xf numFmtId="4" fontId="1" fillId="0" borderId="21" xfId="0" applyNumberFormat="1" applyFont="1" applyBorder="1" applyAlignment="1" applyProtection="1">
      <alignment horizontal="center" wrapText="1"/>
      <protection locked="0"/>
    </xf>
    <xf numFmtId="4" fontId="1" fillId="0" borderId="20" xfId="0" applyNumberFormat="1" applyFont="1" applyBorder="1" applyAlignment="1" applyProtection="1">
      <alignment horizontal="center" wrapText="1"/>
      <protection locked="0"/>
    </xf>
    <xf numFmtId="4" fontId="2" fillId="25" borderId="59" xfId="0" applyNumberFormat="1" applyFont="1" applyFill="1" applyBorder="1" applyAlignment="1" applyProtection="1">
      <alignment horizontal="center" vertical="center" wrapText="1"/>
    </xf>
    <xf numFmtId="4" fontId="2" fillId="25" borderId="63" xfId="0" applyNumberFormat="1" applyFont="1" applyFill="1" applyBorder="1" applyAlignment="1" applyProtection="1">
      <alignment horizontal="center" vertical="center" wrapText="1"/>
    </xf>
    <xf numFmtId="4" fontId="2" fillId="25" borderId="64" xfId="0" applyNumberFormat="1" applyFont="1" applyFill="1" applyBorder="1" applyAlignment="1" applyProtection="1">
      <alignment horizontal="center" vertical="center" wrapText="1"/>
    </xf>
    <xf numFmtId="4" fontId="2" fillId="25" borderId="36" xfId="0" applyNumberFormat="1" applyFont="1" applyFill="1" applyBorder="1" applyAlignment="1" applyProtection="1">
      <alignment horizontal="center" vertical="center" wrapText="1"/>
    </xf>
    <xf numFmtId="4" fontId="2" fillId="25" borderId="39" xfId="0" applyNumberFormat="1" applyFont="1" applyFill="1" applyBorder="1" applyAlignment="1" applyProtection="1">
      <alignment horizontal="center" vertical="center" wrapText="1"/>
    </xf>
    <xf numFmtId="4" fontId="2" fillId="25" borderId="28" xfId="0" applyNumberFormat="1" applyFont="1" applyFill="1" applyBorder="1" applyAlignment="1" applyProtection="1">
      <alignment horizontal="center" vertical="center" wrapText="1"/>
    </xf>
    <xf numFmtId="49" fontId="3" fillId="0" borderId="0" xfId="0" applyNumberFormat="1" applyFont="1" applyBorder="1" applyAlignment="1" applyProtection="1">
      <alignment horizontal="left" vertical="top" wrapText="1"/>
    </xf>
    <xf numFmtId="49" fontId="1" fillId="0" borderId="21"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xf>
    <xf numFmtId="49" fontId="1" fillId="0" borderId="0" xfId="0" applyNumberFormat="1" applyFont="1" applyBorder="1" applyAlignment="1" applyProtection="1">
      <alignment horizontal="left" vertical="top" wrapText="1"/>
    </xf>
    <xf numFmtId="4" fontId="31" fillId="0" borderId="0" xfId="0" applyNumberFormat="1" applyFont="1" applyBorder="1" applyAlignment="1" applyProtection="1">
      <alignment horizontal="center" vertical="top" wrapText="1"/>
    </xf>
    <xf numFmtId="49" fontId="31" fillId="0" borderId="0" xfId="0" applyNumberFormat="1" applyFont="1" applyBorder="1" applyAlignment="1" applyProtection="1">
      <alignment horizontal="left" vertical="top" wrapText="1"/>
    </xf>
    <xf numFmtId="0" fontId="2" fillId="0" borderId="0" xfId="3" applyFont="1" applyAlignment="1" applyProtection="1">
      <alignment horizontal="left" vertical="center"/>
    </xf>
    <xf numFmtId="49" fontId="2" fillId="0" borderId="0"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center"/>
    </xf>
    <xf numFmtId="1" fontId="2" fillId="0" borderId="0" xfId="0" applyNumberFormat="1" applyFont="1" applyFill="1" applyBorder="1" applyAlignment="1" applyProtection="1">
      <alignment horizontal="center"/>
    </xf>
    <xf numFmtId="4" fontId="2" fillId="0" borderId="0" xfId="0" applyNumberFormat="1" applyFont="1" applyFill="1" applyBorder="1" applyAlignment="1" applyProtection="1">
      <alignment horizontal="center" wrapText="1"/>
    </xf>
    <xf numFmtId="4" fontId="2" fillId="0" borderId="0" xfId="0" applyNumberFormat="1" applyFont="1" applyFill="1" applyBorder="1" applyAlignment="1" applyProtection="1">
      <alignment horizontal="center"/>
    </xf>
    <xf numFmtId="49" fontId="1" fillId="0"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horizontal="left" vertical="top" wrapText="1"/>
    </xf>
    <xf numFmtId="49" fontId="1" fillId="0" borderId="0" xfId="0" applyNumberFormat="1" applyFont="1" applyFill="1" applyBorder="1" applyAlignment="1" applyProtection="1">
      <alignment horizontal="center"/>
    </xf>
    <xf numFmtId="1" fontId="1" fillId="0" borderId="0" xfId="0" applyNumberFormat="1" applyFont="1" applyFill="1" applyBorder="1" applyAlignment="1" applyProtection="1">
      <alignment horizontal="center"/>
    </xf>
    <xf numFmtId="4" fontId="2" fillId="0" borderId="29" xfId="0" applyNumberFormat="1" applyFont="1" applyFill="1" applyBorder="1" applyAlignment="1" applyProtection="1">
      <alignment horizontal="center" vertical="center" wrapText="1"/>
    </xf>
    <xf numFmtId="4" fontId="1" fillId="0" borderId="0" xfId="0" applyNumberFormat="1" applyFont="1" applyFill="1" applyBorder="1" applyAlignment="1" applyProtection="1">
      <alignment horizontal="center"/>
    </xf>
    <xf numFmtId="49" fontId="1" fillId="0" borderId="23"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1" fontId="1" fillId="0" borderId="24"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49" fontId="2" fillId="0" borderId="26" xfId="0" applyNumberFormat="1" applyFont="1" applyBorder="1" applyAlignment="1" applyProtection="1">
      <alignment horizontal="center" vertical="center" wrapText="1"/>
    </xf>
    <xf numFmtId="49" fontId="2" fillId="0" borderId="27" xfId="0" applyNumberFormat="1" applyFont="1" applyBorder="1" applyAlignment="1" applyProtection="1">
      <alignment horizontal="left" vertical="center" wrapText="1"/>
    </xf>
    <xf numFmtId="49" fontId="1" fillId="0" borderId="24" xfId="0" applyNumberFormat="1" applyFont="1" applyBorder="1" applyAlignment="1" applyProtection="1">
      <alignment horizontal="center" wrapText="1"/>
    </xf>
    <xf numFmtId="1" fontId="1" fillId="0" borderId="24" xfId="0" applyNumberFormat="1" applyFont="1" applyBorder="1" applyAlignment="1" applyProtection="1">
      <alignment horizontal="center" wrapText="1"/>
    </xf>
    <xf numFmtId="4" fontId="1" fillId="0" borderId="24"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0" fontId="1" fillId="0" borderId="11" xfId="0" applyFont="1" applyBorder="1" applyAlignment="1" applyProtection="1">
      <alignment horizontal="center" vertical="top" wrapText="1"/>
    </xf>
    <xf numFmtId="0" fontId="1" fillId="0" borderId="0" xfId="0" applyFont="1" applyBorder="1" applyAlignment="1" applyProtection="1">
      <alignment horizontal="left" vertical="top" wrapText="1"/>
    </xf>
    <xf numFmtId="49" fontId="1" fillId="0" borderId="46" xfId="0" applyNumberFormat="1" applyFont="1" applyBorder="1" applyAlignment="1" applyProtection="1">
      <alignment horizontal="center" wrapText="1"/>
    </xf>
    <xf numFmtId="1" fontId="1" fillId="0" borderId="47" xfId="0" applyNumberFormat="1" applyFont="1" applyBorder="1" applyAlignment="1" applyProtection="1">
      <alignment horizontal="center" wrapText="1"/>
    </xf>
    <xf numFmtId="4" fontId="1" fillId="0" borderId="50" xfId="0" applyNumberFormat="1" applyFont="1" applyBorder="1" applyAlignment="1" applyProtection="1">
      <alignment horizontal="center" wrapText="1"/>
    </xf>
    <xf numFmtId="4" fontId="1" fillId="0" borderId="14" xfId="0" applyNumberFormat="1" applyFont="1" applyBorder="1" applyAlignment="1" applyProtection="1">
      <alignment horizontal="center" wrapText="1"/>
    </xf>
    <xf numFmtId="0" fontId="1" fillId="0" borderId="13" xfId="0" applyFont="1" applyBorder="1" applyAlignment="1" applyProtection="1">
      <alignment horizontal="center" vertical="center" wrapText="1"/>
    </xf>
    <xf numFmtId="49" fontId="1" fillId="0" borderId="36" xfId="0" applyNumberFormat="1" applyFont="1" applyBorder="1" applyAlignment="1" applyProtection="1">
      <alignment horizontal="left" vertical="top" wrapText="1"/>
    </xf>
    <xf numFmtId="49" fontId="1" fillId="0" borderId="48" xfId="0" applyNumberFormat="1" applyFont="1" applyBorder="1" applyAlignment="1" applyProtection="1">
      <alignment horizontal="center" wrapText="1"/>
    </xf>
    <xf numFmtId="1" fontId="1" fillId="0" borderId="49" xfId="0" applyNumberFormat="1" applyFont="1" applyBorder="1" applyAlignment="1" applyProtection="1">
      <alignment horizontal="center" wrapText="1"/>
    </xf>
    <xf numFmtId="4" fontId="1" fillId="0" borderId="17" xfId="0" applyNumberFormat="1" applyFont="1" applyBorder="1" applyAlignment="1" applyProtection="1">
      <alignment horizontal="center" wrapText="1"/>
    </xf>
    <xf numFmtId="4" fontId="1" fillId="0" borderId="12" xfId="0" applyNumberFormat="1" applyFont="1" applyBorder="1" applyAlignment="1" applyProtection="1">
      <alignment horizontal="center" wrapText="1"/>
    </xf>
    <xf numFmtId="49" fontId="1" fillId="0" borderId="37" xfId="0" applyNumberFormat="1" applyFont="1" applyBorder="1" applyAlignment="1" applyProtection="1">
      <alignment horizontal="left" vertical="top" wrapText="1"/>
    </xf>
    <xf numFmtId="49" fontId="1" fillId="0" borderId="41" xfId="0" applyNumberFormat="1" applyFont="1" applyBorder="1" applyAlignment="1" applyProtection="1">
      <alignment horizontal="center" wrapText="1"/>
    </xf>
    <xf numFmtId="1" fontId="1" fillId="0" borderId="42" xfId="0" applyNumberFormat="1" applyFont="1" applyBorder="1" applyAlignment="1" applyProtection="1">
      <alignment horizontal="center" wrapText="1"/>
    </xf>
    <xf numFmtId="4" fontId="1" fillId="0" borderId="51" xfId="0" applyNumberFormat="1" applyFont="1" applyBorder="1" applyAlignment="1" applyProtection="1">
      <alignment horizontal="center" wrapText="1"/>
    </xf>
    <xf numFmtId="4" fontId="1" fillId="0" borderId="54" xfId="0" applyNumberFormat="1" applyFont="1" applyBorder="1" applyAlignment="1" applyProtection="1">
      <alignment horizontal="center" wrapText="1"/>
    </xf>
    <xf numFmtId="49" fontId="1" fillId="0" borderId="11" xfId="0" applyNumberFormat="1" applyFont="1" applyBorder="1" applyAlignment="1" applyProtection="1">
      <alignment horizontal="center" vertical="top" wrapText="1"/>
    </xf>
    <xf numFmtId="49" fontId="1" fillId="0" borderId="31" xfId="0" applyNumberFormat="1" applyFont="1" applyBorder="1" applyAlignment="1" applyProtection="1">
      <alignment horizontal="left" vertical="top" wrapText="1"/>
    </xf>
    <xf numFmtId="49" fontId="1" fillId="0" borderId="44" xfId="0" applyNumberFormat="1" applyFont="1" applyBorder="1" applyAlignment="1" applyProtection="1">
      <alignment horizontal="center" wrapText="1"/>
    </xf>
    <xf numFmtId="1" fontId="1" fillId="0" borderId="45" xfId="0" applyNumberFormat="1" applyFont="1" applyBorder="1" applyAlignment="1" applyProtection="1">
      <alignment horizontal="center" wrapText="1"/>
    </xf>
    <xf numFmtId="4" fontId="1" fillId="0" borderId="52" xfId="0" applyNumberFormat="1" applyFont="1" applyBorder="1" applyAlignment="1" applyProtection="1">
      <alignment horizontal="center" wrapText="1"/>
    </xf>
    <xf numFmtId="4" fontId="1" fillId="0" borderId="35" xfId="0" applyNumberFormat="1" applyFont="1" applyBorder="1" applyAlignment="1" applyProtection="1">
      <alignment horizontal="center" wrapText="1"/>
    </xf>
    <xf numFmtId="0" fontId="1" fillId="0" borderId="32" xfId="0" applyFont="1" applyBorder="1" applyAlignment="1" applyProtection="1">
      <alignment horizontal="left" vertical="top" wrapText="1"/>
    </xf>
    <xf numFmtId="0" fontId="1" fillId="0" borderId="34" xfId="0" applyFont="1" applyBorder="1" applyAlignment="1" applyProtection="1">
      <alignment horizontal="left" vertical="top" wrapText="1"/>
    </xf>
    <xf numFmtId="0" fontId="1" fillId="0" borderId="38" xfId="0" applyFont="1" applyBorder="1" applyAlignment="1" applyProtection="1">
      <alignment horizontal="left" vertical="top" wrapText="1"/>
    </xf>
    <xf numFmtId="49" fontId="1" fillId="0" borderId="13" xfId="0" applyNumberFormat="1" applyFont="1" applyBorder="1" applyAlignment="1" applyProtection="1">
      <alignment horizontal="center" vertical="top" wrapText="1"/>
    </xf>
    <xf numFmtId="49" fontId="1" fillId="0" borderId="39" xfId="0" applyNumberFormat="1" applyFont="1" applyBorder="1" applyAlignment="1" applyProtection="1">
      <alignment horizontal="left" vertical="top" wrapText="1"/>
    </xf>
    <xf numFmtId="49" fontId="1" fillId="0" borderId="32" xfId="0" applyNumberFormat="1" applyFont="1" applyBorder="1" applyAlignment="1" applyProtection="1">
      <alignment horizontal="left" vertical="top" wrapText="1"/>
    </xf>
    <xf numFmtId="49" fontId="1" fillId="0" borderId="43" xfId="0" applyNumberFormat="1" applyFont="1" applyBorder="1" applyAlignment="1" applyProtection="1">
      <alignment horizontal="center" wrapText="1"/>
    </xf>
    <xf numFmtId="1" fontId="1" fillId="0" borderId="33" xfId="0" applyNumberFormat="1" applyFont="1" applyBorder="1" applyAlignment="1" applyProtection="1">
      <alignment horizontal="center" wrapText="1"/>
    </xf>
    <xf numFmtId="4" fontId="1" fillId="0" borderId="55" xfId="0" applyNumberFormat="1" applyFont="1" applyBorder="1" applyAlignment="1" applyProtection="1">
      <alignment horizontal="center" wrapText="1"/>
    </xf>
    <xf numFmtId="0" fontId="1" fillId="0" borderId="13" xfId="0" applyFont="1" applyBorder="1" applyAlignment="1" applyProtection="1">
      <alignment horizontal="center" vertical="top"/>
    </xf>
    <xf numFmtId="0" fontId="1" fillId="0" borderId="39" xfId="0" applyFont="1" applyBorder="1" applyAlignment="1" applyProtection="1">
      <alignment horizontal="left" vertical="top" wrapText="1"/>
    </xf>
    <xf numFmtId="0" fontId="1" fillId="0" borderId="48" xfId="0" applyFont="1" applyBorder="1" applyAlignment="1" applyProtection="1">
      <alignment horizontal="center"/>
    </xf>
    <xf numFmtId="0" fontId="1" fillId="0" borderId="49" xfId="0" applyFont="1" applyBorder="1" applyAlignment="1" applyProtection="1">
      <alignment horizontal="center"/>
    </xf>
    <xf numFmtId="4" fontId="1" fillId="0" borderId="17" xfId="0" applyNumberFormat="1" applyFont="1" applyBorder="1" applyAlignment="1" applyProtection="1">
      <alignment horizontal="center"/>
    </xf>
    <xf numFmtId="4" fontId="1" fillId="0" borderId="12" xfId="0" applyNumberFormat="1" applyFont="1" applyBorder="1" applyAlignment="1" applyProtection="1">
      <alignment horizontal="center"/>
    </xf>
    <xf numFmtId="0" fontId="1" fillId="0" borderId="11" xfId="0" applyFont="1" applyBorder="1" applyAlignment="1" applyProtection="1">
      <alignment horizontal="center" vertical="top"/>
    </xf>
    <xf numFmtId="0" fontId="1" fillId="0" borderId="40" xfId="0" applyFont="1" applyBorder="1" applyAlignment="1" applyProtection="1">
      <alignment horizontal="left" vertical="top" wrapText="1"/>
    </xf>
    <xf numFmtId="0" fontId="1" fillId="0" borderId="46" xfId="0" applyFont="1" applyBorder="1" applyAlignment="1" applyProtection="1">
      <alignment horizontal="center" wrapText="1"/>
    </xf>
    <xf numFmtId="2" fontId="1" fillId="0" borderId="47" xfId="0" applyNumberFormat="1" applyFont="1" applyBorder="1" applyAlignment="1" applyProtection="1">
      <alignment horizontal="center" wrapText="1"/>
    </xf>
    <xf numFmtId="49" fontId="1" fillId="0" borderId="19" xfId="0" applyNumberFormat="1" applyFont="1" applyBorder="1" applyAlignment="1" applyProtection="1">
      <alignment horizontal="center" vertical="top" wrapText="1"/>
    </xf>
    <xf numFmtId="0" fontId="1" fillId="0" borderId="46" xfId="0" applyFont="1" applyBorder="1" applyAlignment="1" applyProtection="1">
      <alignment horizontal="center"/>
    </xf>
    <xf numFmtId="2" fontId="1" fillId="0" borderId="47" xfId="0" applyNumberFormat="1" applyFont="1" applyBorder="1" applyAlignment="1" applyProtection="1">
      <alignment horizontal="center"/>
    </xf>
    <xf numFmtId="0" fontId="1" fillId="0" borderId="65" xfId="0" applyFont="1" applyBorder="1" applyAlignment="1" applyProtection="1">
      <alignment horizontal="left" vertical="top" wrapText="1"/>
    </xf>
    <xf numFmtId="0" fontId="1" fillId="0" borderId="48" xfId="0" applyFont="1" applyBorder="1" applyAlignment="1" applyProtection="1">
      <alignment horizontal="center" wrapText="1"/>
    </xf>
    <xf numFmtId="2" fontId="1" fillId="0" borderId="49" xfId="0" applyNumberFormat="1" applyFont="1" applyBorder="1" applyAlignment="1" applyProtection="1">
      <alignment horizontal="center"/>
    </xf>
    <xf numFmtId="0" fontId="1" fillId="0" borderId="36" xfId="0" applyFont="1" applyFill="1" applyBorder="1" applyAlignment="1" applyProtection="1">
      <alignment horizontal="left" vertical="top" wrapText="1"/>
    </xf>
    <xf numFmtId="0" fontId="1" fillId="0" borderId="46" xfId="0" applyFont="1" applyFill="1" applyBorder="1" applyAlignment="1" applyProtection="1">
      <alignment horizontal="center" wrapText="1"/>
    </xf>
    <xf numFmtId="0" fontId="1" fillId="0" borderId="47" xfId="0" applyFont="1" applyFill="1" applyBorder="1" applyAlignment="1" applyProtection="1">
      <alignment horizontal="center"/>
    </xf>
    <xf numFmtId="0" fontId="1" fillId="0" borderId="14" xfId="0" applyFont="1" applyBorder="1" applyAlignment="1" applyProtection="1">
      <alignment horizontal="center" vertical="top"/>
    </xf>
    <xf numFmtId="0" fontId="1" fillId="0" borderId="39" xfId="0" applyFont="1" applyFill="1" applyBorder="1" applyAlignment="1" applyProtection="1">
      <alignment horizontal="left" vertical="top" wrapText="1"/>
    </xf>
    <xf numFmtId="49" fontId="1" fillId="0" borderId="66" xfId="0" applyNumberFormat="1" applyFont="1" applyBorder="1" applyAlignment="1" applyProtection="1">
      <alignment horizontal="center" wrapText="1"/>
    </xf>
    <xf numFmtId="2" fontId="1" fillId="0" borderId="67" xfId="0" applyNumberFormat="1" applyFont="1" applyBorder="1" applyAlignment="1" applyProtection="1">
      <alignment horizontal="center" wrapText="1"/>
    </xf>
    <xf numFmtId="4" fontId="1" fillId="0" borderId="20" xfId="0" applyNumberFormat="1" applyFont="1" applyBorder="1" applyAlignment="1" applyProtection="1">
      <alignment horizontal="center" wrapText="1"/>
    </xf>
    <xf numFmtId="0" fontId="1" fillId="0" borderId="22" xfId="0" applyFont="1" applyBorder="1" applyAlignment="1" applyProtection="1">
      <alignment horizontal="center" vertical="top"/>
    </xf>
    <xf numFmtId="0" fontId="1" fillId="0" borderId="14" xfId="0" applyFont="1" applyBorder="1" applyAlignment="1" applyProtection="1">
      <alignment horizontal="left" vertical="top" wrapText="1"/>
    </xf>
    <xf numFmtId="0" fontId="1" fillId="0" borderId="47" xfId="0" applyFont="1" applyBorder="1" applyAlignment="1" applyProtection="1">
      <alignment horizontal="center"/>
    </xf>
    <xf numFmtId="4" fontId="1" fillId="0" borderId="56" xfId="0" applyNumberFormat="1" applyFont="1" applyBorder="1" applyAlignment="1" applyProtection="1">
      <alignment horizontal="center" wrapText="1"/>
    </xf>
    <xf numFmtId="0" fontId="1" fillId="0" borderId="22" xfId="0" applyFont="1" applyFill="1" applyBorder="1" applyAlignment="1" applyProtection="1">
      <alignment horizontal="center" vertical="top" wrapText="1"/>
    </xf>
    <xf numFmtId="0" fontId="1" fillId="0" borderId="17" xfId="3" applyFont="1" applyFill="1" applyBorder="1" applyAlignment="1" applyProtection="1">
      <alignment horizontal="left" vertical="top" wrapText="1"/>
    </xf>
    <xf numFmtId="0" fontId="1" fillId="0" borderId="21" xfId="0" applyFont="1" applyFill="1" applyBorder="1" applyAlignment="1" applyProtection="1">
      <alignment horizontal="center" wrapText="1"/>
    </xf>
    <xf numFmtId="4" fontId="1" fillId="0" borderId="12" xfId="0" applyNumberFormat="1" applyFont="1" applyFill="1" applyBorder="1" applyAlignment="1" applyProtection="1">
      <alignment horizontal="center" wrapText="1"/>
    </xf>
    <xf numFmtId="4" fontId="1" fillId="0" borderId="32" xfId="0" applyNumberFormat="1" applyFont="1" applyFill="1" applyBorder="1" applyAlignment="1" applyProtection="1">
      <alignment horizontal="center" wrapText="1"/>
    </xf>
    <xf numFmtId="0" fontId="1" fillId="0" borderId="11" xfId="0" applyFont="1" applyFill="1" applyBorder="1" applyAlignment="1" applyProtection="1">
      <alignment horizontal="center" vertical="top" wrapText="1"/>
    </xf>
    <xf numFmtId="0" fontId="1" fillId="0" borderId="12" xfId="0" applyFont="1" applyFill="1" applyBorder="1" applyAlignment="1" applyProtection="1">
      <alignment horizontal="center" wrapText="1"/>
    </xf>
    <xf numFmtId="0" fontId="23" fillId="0" borderId="17" xfId="3" applyFont="1" applyFill="1" applyBorder="1" applyAlignment="1" applyProtection="1">
      <alignment horizontal="left" vertical="top" wrapText="1"/>
    </xf>
    <xf numFmtId="0" fontId="1" fillId="0" borderId="20" xfId="3" applyFont="1" applyFill="1" applyBorder="1" applyAlignment="1" applyProtection="1">
      <alignment vertical="top" wrapText="1"/>
    </xf>
    <xf numFmtId="4" fontId="1" fillId="0" borderId="0" xfId="0" applyNumberFormat="1" applyFont="1" applyBorder="1" applyAlignment="1" applyProtection="1">
      <alignment horizontal="center" wrapText="1"/>
    </xf>
    <xf numFmtId="0" fontId="1" fillId="0" borderId="13" xfId="0" applyFont="1" applyBorder="1" applyAlignment="1" applyProtection="1">
      <alignment horizontal="center" vertical="top" wrapText="1"/>
    </xf>
    <xf numFmtId="3" fontId="22" fillId="0" borderId="14" xfId="3" applyNumberFormat="1" applyFont="1" applyBorder="1" applyAlignment="1" applyProtection="1">
      <alignment horizontal="left" vertical="top" wrapText="1"/>
    </xf>
    <xf numFmtId="0" fontId="1" fillId="0" borderId="14" xfId="0" applyFont="1" applyBorder="1" applyAlignment="1" applyProtection="1">
      <alignment horizontal="center" wrapText="1"/>
    </xf>
    <xf numFmtId="4" fontId="1" fillId="0" borderId="36" xfId="0" applyNumberFormat="1" applyFont="1" applyBorder="1" applyAlignment="1" applyProtection="1">
      <alignment horizontal="center" wrapText="1"/>
    </xf>
    <xf numFmtId="3" fontId="1" fillId="0" borderId="12" xfId="3" applyNumberFormat="1" applyFont="1" applyBorder="1" applyAlignment="1" applyProtection="1">
      <alignment horizontal="left" vertical="top" wrapText="1"/>
    </xf>
    <xf numFmtId="0" fontId="1" fillId="0" borderId="12" xfId="0" applyFont="1" applyBorder="1" applyAlignment="1" applyProtection="1">
      <alignment horizontal="center" wrapText="1"/>
    </xf>
    <xf numFmtId="49" fontId="1" fillId="0" borderId="12" xfId="0" applyNumberFormat="1"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8" xfId="0" applyFont="1" applyFill="1" applyBorder="1" applyAlignment="1" applyProtection="1">
      <alignment horizontal="center" wrapText="1"/>
    </xf>
    <xf numFmtId="2" fontId="1" fillId="0" borderId="18" xfId="0" applyNumberFormat="1" applyFont="1" applyFill="1" applyBorder="1" applyAlignment="1" applyProtection="1">
      <alignment horizontal="center" wrapText="1"/>
    </xf>
    <xf numFmtId="4" fontId="1" fillId="0" borderId="0" xfId="0" applyNumberFormat="1" applyFont="1" applyFill="1" applyBorder="1" applyAlignment="1" applyProtection="1">
      <alignment horizontal="center" wrapText="1"/>
    </xf>
    <xf numFmtId="49" fontId="1" fillId="0" borderId="18" xfId="0" applyNumberFormat="1" applyFont="1" applyFill="1" applyBorder="1" applyAlignment="1" applyProtection="1">
      <alignment horizontal="center" wrapText="1"/>
    </xf>
    <xf numFmtId="0" fontId="1" fillId="0" borderId="12" xfId="0" applyFont="1" applyBorder="1" applyAlignment="1" applyProtection="1">
      <alignment horizontal="left" vertical="top" wrapText="1"/>
    </xf>
    <xf numFmtId="2" fontId="1" fillId="0" borderId="12" xfId="0" applyNumberFormat="1" applyFont="1" applyBorder="1" applyAlignment="1" applyProtection="1">
      <alignment horizontal="center" wrapText="1"/>
    </xf>
    <xf numFmtId="49" fontId="1" fillId="0" borderId="18" xfId="0" applyNumberFormat="1" applyFont="1" applyBorder="1" applyAlignment="1" applyProtection="1">
      <alignment horizontal="left" vertical="top" wrapText="1"/>
    </xf>
    <xf numFmtId="4" fontId="1" fillId="0" borderId="32" xfId="0" applyNumberFormat="1" applyFont="1" applyBorder="1" applyAlignment="1" applyProtection="1">
      <alignment horizontal="center" wrapText="1"/>
    </xf>
    <xf numFmtId="49" fontId="1" fillId="0" borderId="18" xfId="0" applyNumberFormat="1" applyFont="1" applyBorder="1" applyAlignment="1" applyProtection="1">
      <alignment horizontal="center" wrapText="1"/>
    </xf>
    <xf numFmtId="1" fontId="1" fillId="0" borderId="18" xfId="0" applyNumberFormat="1" applyFont="1" applyBorder="1" applyAlignment="1" applyProtection="1">
      <alignment horizontal="center" wrapText="1"/>
    </xf>
    <xf numFmtId="4" fontId="22" fillId="0" borderId="14" xfId="3" applyNumberFormat="1" applyFont="1" applyBorder="1" applyAlignment="1" applyProtection="1">
      <alignment horizontal="left" vertical="top" wrapText="1"/>
    </xf>
    <xf numFmtId="3" fontId="2" fillId="0" borderId="14" xfId="3" applyNumberFormat="1" applyFont="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12" xfId="0" applyFont="1" applyBorder="1" applyAlignment="1" applyProtection="1">
      <alignment horizontal="center"/>
    </xf>
    <xf numFmtId="49" fontId="1" fillId="0" borderId="12" xfId="0" applyNumberFormat="1" applyFont="1" applyBorder="1" applyAlignment="1" applyProtection="1">
      <alignment horizontal="left" vertical="top" wrapText="1"/>
    </xf>
    <xf numFmtId="2" fontId="1" fillId="0" borderId="12" xfId="0" applyNumberFormat="1" applyFont="1" applyBorder="1" applyAlignment="1" applyProtection="1">
      <alignment horizontal="center"/>
    </xf>
    <xf numFmtId="0" fontId="1" fillId="0" borderId="18" xfId="0" applyFont="1" applyBorder="1" applyAlignment="1" applyProtection="1">
      <alignment vertical="center" wrapText="1"/>
    </xf>
    <xf numFmtId="0" fontId="1" fillId="0" borderId="18" xfId="0" applyFont="1" applyBorder="1" applyAlignment="1" applyProtection="1">
      <alignment horizontal="center" wrapText="1"/>
    </xf>
    <xf numFmtId="2" fontId="1" fillId="0" borderId="18" xfId="0" applyNumberFormat="1" applyFont="1" applyBorder="1" applyAlignment="1" applyProtection="1">
      <alignment horizontal="center" wrapText="1"/>
    </xf>
    <xf numFmtId="49" fontId="1" fillId="0" borderId="12" xfId="0" applyNumberFormat="1" applyFont="1" applyBorder="1" applyAlignment="1" applyProtection="1">
      <alignment horizontal="center" wrapText="1"/>
    </xf>
    <xf numFmtId="3" fontId="1" fillId="0" borderId="18" xfId="3" applyNumberFormat="1" applyFont="1" applyBorder="1" applyAlignment="1" applyProtection="1">
      <alignment horizontal="left" vertical="top" wrapText="1"/>
    </xf>
    <xf numFmtId="0" fontId="1" fillId="0" borderId="21" xfId="0" applyFont="1" applyBorder="1" applyAlignment="1" applyProtection="1">
      <alignment horizontal="center" wrapText="1"/>
    </xf>
    <xf numFmtId="1" fontId="1" fillId="0" borderId="21" xfId="0" applyNumberFormat="1" applyFont="1" applyBorder="1" applyAlignment="1" applyProtection="1">
      <alignment horizontal="center" wrapText="1"/>
    </xf>
    <xf numFmtId="4" fontId="1" fillId="0" borderId="58" xfId="0" applyNumberFormat="1" applyFont="1" applyBorder="1" applyAlignment="1" applyProtection="1">
      <alignment horizontal="center" wrapText="1"/>
    </xf>
    <xf numFmtId="0" fontId="1" fillId="0" borderId="14" xfId="0" applyFont="1" applyBorder="1" applyAlignment="1" applyProtection="1">
      <alignment horizontal="center" vertical="top" wrapText="1"/>
    </xf>
    <xf numFmtId="3" fontId="1" fillId="0" borderId="14" xfId="3" applyNumberFormat="1" applyFont="1" applyBorder="1" applyAlignment="1" applyProtection="1">
      <alignment horizontal="left" vertical="top" wrapText="1"/>
    </xf>
    <xf numFmtId="1" fontId="1" fillId="0" borderId="21" xfId="0" applyNumberFormat="1" applyFont="1" applyBorder="1" applyAlignment="1" applyProtection="1">
      <alignment horizontal="center"/>
    </xf>
    <xf numFmtId="49" fontId="1" fillId="0" borderId="20" xfId="0" applyNumberFormat="1" applyFont="1" applyBorder="1" applyAlignment="1" applyProtection="1">
      <alignment horizontal="center"/>
    </xf>
    <xf numFmtId="2" fontId="1" fillId="0" borderId="20" xfId="0" applyNumberFormat="1" applyFont="1" applyBorder="1" applyAlignment="1" applyProtection="1">
      <alignment horizontal="center"/>
    </xf>
    <xf numFmtId="0" fontId="1" fillId="0" borderId="12" xfId="0" applyFont="1" applyFill="1" applyBorder="1" applyAlignment="1" applyProtection="1">
      <alignment horizontal="center"/>
    </xf>
    <xf numFmtId="0" fontId="1" fillId="0" borderId="12" xfId="0" applyFont="1" applyFill="1" applyBorder="1" applyAlignment="1" applyProtection="1">
      <alignment vertical="top" wrapText="1"/>
    </xf>
    <xf numFmtId="0" fontId="1" fillId="0" borderId="18"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1" fillId="0" borderId="14" xfId="0" applyFont="1" applyFill="1" applyBorder="1" applyAlignment="1" applyProtection="1">
      <alignment horizontal="left" vertical="top" wrapText="1"/>
    </xf>
    <xf numFmtId="2" fontId="1" fillId="0" borderId="14" xfId="0" applyNumberFormat="1" applyFont="1" applyBorder="1" applyAlignment="1" applyProtection="1">
      <alignment horizontal="center" wrapText="1"/>
    </xf>
    <xf numFmtId="0" fontId="1" fillId="0" borderId="14" xfId="0" applyFont="1" applyFill="1" applyBorder="1" applyAlignment="1" applyProtection="1">
      <alignment horizontal="center" wrapText="1"/>
    </xf>
    <xf numFmtId="49" fontId="1" fillId="0" borderId="14" xfId="0" applyNumberFormat="1" applyFont="1" applyFill="1" applyBorder="1" applyAlignment="1" applyProtection="1">
      <alignment horizontal="left" vertical="top" wrapText="1"/>
    </xf>
    <xf numFmtId="0" fontId="1" fillId="0" borderId="22" xfId="0" applyFont="1" applyBorder="1" applyAlignment="1" applyProtection="1">
      <alignment horizontal="center" vertical="top" wrapText="1"/>
    </xf>
    <xf numFmtId="4" fontId="1" fillId="0" borderId="21" xfId="0" applyNumberFormat="1" applyFont="1" applyBorder="1" applyAlignment="1" applyProtection="1">
      <alignment horizontal="center" wrapText="1"/>
    </xf>
    <xf numFmtId="0" fontId="1" fillId="0" borderId="21" xfId="0" applyFont="1" applyBorder="1" applyAlignment="1" applyProtection="1">
      <alignment horizontal="left" vertical="top" wrapText="1"/>
    </xf>
    <xf numFmtId="0" fontId="1" fillId="0" borderId="21" xfId="0" applyFont="1" applyBorder="1" applyAlignment="1" applyProtection="1">
      <alignment horizontal="center"/>
    </xf>
    <xf numFmtId="4" fontId="1" fillId="0" borderId="21" xfId="0" applyNumberFormat="1" applyFont="1" applyBorder="1" applyAlignment="1" applyProtection="1">
      <alignment horizontal="center"/>
    </xf>
    <xf numFmtId="4" fontId="1" fillId="0" borderId="37" xfId="0" applyNumberFormat="1" applyFont="1" applyBorder="1" applyAlignment="1" applyProtection="1">
      <alignment horizontal="center"/>
    </xf>
    <xf numFmtId="0" fontId="2" fillId="0" borderId="14" xfId="0" applyFont="1" applyBorder="1" applyAlignment="1" applyProtection="1">
      <alignment horizontal="center" vertical="center" wrapText="1"/>
    </xf>
    <xf numFmtId="0" fontId="2" fillId="0" borderId="14" xfId="0" applyFont="1" applyBorder="1" applyAlignment="1" applyProtection="1">
      <alignment horizontal="left" vertical="center" wrapText="1"/>
    </xf>
    <xf numFmtId="0" fontId="1" fillId="0" borderId="14" xfId="0" applyFont="1" applyBorder="1" applyAlignment="1" applyProtection="1">
      <alignment horizontal="center"/>
    </xf>
    <xf numFmtId="4" fontId="1" fillId="0" borderId="14" xfId="0" applyNumberFormat="1" applyFont="1" applyBorder="1" applyAlignment="1" applyProtection="1">
      <alignment horizontal="center"/>
    </xf>
    <xf numFmtId="16" fontId="1" fillId="0" borderId="22" xfId="0" applyNumberFormat="1" applyFont="1" applyBorder="1" applyAlignment="1" applyProtection="1">
      <alignment horizontal="center" vertical="top" wrapText="1"/>
    </xf>
    <xf numFmtId="0" fontId="1" fillId="0" borderId="21" xfId="0" applyFont="1" applyBorder="1" applyAlignment="1" applyProtection="1">
      <alignment horizontal="left" vertical="top" wrapText="1"/>
    </xf>
    <xf numFmtId="0" fontId="1" fillId="0" borderId="21" xfId="0" applyFont="1" applyBorder="1" applyAlignment="1" applyProtection="1">
      <alignment horizontal="center" wrapText="1"/>
    </xf>
    <xf numFmtId="4" fontId="1" fillId="0" borderId="21" xfId="0" applyNumberFormat="1" applyFont="1" applyBorder="1" applyAlignment="1" applyProtection="1">
      <alignment horizontal="center" wrapText="1"/>
    </xf>
    <xf numFmtId="0" fontId="1" fillId="0" borderId="19" xfId="0" applyFont="1" applyBorder="1" applyAlignment="1" applyProtection="1">
      <alignment horizontal="center" vertical="top" wrapText="1"/>
    </xf>
    <xf numFmtId="0" fontId="1" fillId="0" borderId="20" xfId="0" applyFont="1" applyBorder="1" applyAlignment="1" applyProtection="1">
      <alignment horizontal="left" vertical="top" wrapText="1"/>
    </xf>
    <xf numFmtId="0" fontId="1" fillId="0" borderId="20" xfId="0" applyFont="1" applyBorder="1" applyAlignment="1" applyProtection="1">
      <alignment horizontal="center" wrapText="1"/>
    </xf>
    <xf numFmtId="4" fontId="1" fillId="0" borderId="20" xfId="0" applyNumberFormat="1" applyFont="1" applyBorder="1" applyAlignment="1" applyProtection="1">
      <alignment horizontal="center" wrapText="1"/>
    </xf>
    <xf numFmtId="0" fontId="3" fillId="0" borderId="12" xfId="0" applyFont="1" applyBorder="1" applyAlignment="1" applyProtection="1">
      <alignment horizontal="left" vertical="top" wrapText="1"/>
    </xf>
    <xf numFmtId="4" fontId="1" fillId="0" borderId="37" xfId="0" applyNumberFormat="1" applyFont="1" applyBorder="1" applyAlignment="1" applyProtection="1">
      <alignment horizontal="center" wrapText="1"/>
    </xf>
    <xf numFmtId="4" fontId="1" fillId="0" borderId="39" xfId="0" applyNumberFormat="1" applyFont="1" applyBorder="1" applyAlignment="1" applyProtection="1">
      <alignment horizontal="center" wrapText="1"/>
    </xf>
    <xf numFmtId="0" fontId="1" fillId="0" borderId="21" xfId="0" applyFont="1" applyBorder="1" applyAlignment="1" applyProtection="1">
      <alignment horizontal="center" vertical="top" wrapText="1"/>
    </xf>
    <xf numFmtId="4" fontId="1" fillId="0" borderId="70" xfId="0" applyNumberFormat="1" applyFont="1" applyBorder="1" applyAlignment="1" applyProtection="1">
      <alignment horizontal="center" wrapText="1"/>
    </xf>
    <xf numFmtId="0" fontId="1" fillId="0" borderId="12" xfId="0" applyFont="1" applyBorder="1" applyAlignment="1" applyProtection="1">
      <alignment horizontal="center" vertical="top" wrapText="1"/>
    </xf>
    <xf numFmtId="0" fontId="1" fillId="0" borderId="12" xfId="0" quotePrefix="1" applyFont="1" applyBorder="1" applyAlignment="1" applyProtection="1">
      <alignment horizontal="left" vertical="top" wrapText="1"/>
    </xf>
    <xf numFmtId="4" fontId="1" fillId="0" borderId="10" xfId="0" applyNumberFormat="1" applyFont="1" applyBorder="1" applyAlignment="1" applyProtection="1">
      <alignment horizontal="center" wrapText="1"/>
    </xf>
    <xf numFmtId="0" fontId="1" fillId="0" borderId="20" xfId="0" applyFont="1" applyBorder="1" applyAlignment="1" applyProtection="1">
      <alignment horizontal="center" vertical="top" wrapText="1"/>
    </xf>
    <xf numFmtId="0" fontId="1" fillId="0" borderId="20" xfId="0" quotePrefix="1" applyFont="1" applyBorder="1" applyAlignment="1" applyProtection="1">
      <alignment horizontal="left" vertical="top" wrapText="1"/>
    </xf>
    <xf numFmtId="0" fontId="1" fillId="0" borderId="20" xfId="0" applyFont="1" applyBorder="1" applyAlignment="1" applyProtection="1">
      <alignment horizontal="center" wrapText="1"/>
    </xf>
    <xf numFmtId="4" fontId="1" fillId="0" borderId="71" xfId="0" applyNumberFormat="1" applyFont="1" applyBorder="1" applyAlignment="1" applyProtection="1">
      <alignment horizontal="center" wrapText="1"/>
    </xf>
    <xf numFmtId="0" fontId="2" fillId="0" borderId="13" xfId="0" applyFont="1" applyBorder="1" applyAlignment="1" applyProtection="1">
      <alignment horizontal="center" vertical="center" wrapText="1"/>
    </xf>
    <xf numFmtId="4" fontId="1" fillId="0" borderId="16" xfId="0" applyNumberFormat="1" applyFont="1" applyBorder="1" applyAlignment="1" applyProtection="1">
      <alignment horizontal="center" wrapText="1"/>
    </xf>
    <xf numFmtId="4" fontId="1" fillId="0" borderId="15" xfId="0" applyNumberFormat="1" applyFont="1" applyBorder="1" applyAlignment="1" applyProtection="1">
      <alignment horizontal="center" wrapText="1"/>
    </xf>
    <xf numFmtId="16" fontId="1" fillId="0" borderId="11" xfId="0" applyNumberFormat="1" applyFont="1" applyBorder="1" applyAlignment="1" applyProtection="1">
      <alignment horizontal="center" vertical="top" wrapText="1"/>
    </xf>
    <xf numFmtId="4" fontId="1" fillId="0" borderId="57" xfId="0" applyNumberFormat="1" applyFont="1" applyBorder="1" applyAlignment="1" applyProtection="1">
      <alignment horizontal="center" wrapText="1"/>
    </xf>
    <xf numFmtId="0" fontId="2" fillId="0" borderId="11" xfId="0" applyFont="1" applyBorder="1" applyAlignment="1" applyProtection="1">
      <alignment horizontal="center" vertical="center" wrapText="1"/>
    </xf>
    <xf numFmtId="0" fontId="2" fillId="0" borderId="40" xfId="0" applyFont="1" applyBorder="1" applyAlignment="1" applyProtection="1">
      <alignment horizontal="left" vertical="center" wrapText="1"/>
    </xf>
    <xf numFmtId="0" fontId="1" fillId="0" borderId="40" xfId="0" applyFont="1" applyBorder="1" applyAlignment="1" applyProtection="1">
      <alignment horizontal="center" wrapText="1"/>
    </xf>
    <xf numFmtId="16" fontId="1" fillId="0" borderId="13" xfId="0" applyNumberFormat="1" applyFont="1" applyBorder="1" applyAlignment="1" applyProtection="1">
      <alignment horizontal="center" vertical="top" wrapText="1"/>
    </xf>
    <xf numFmtId="0" fontId="2" fillId="0" borderId="14" xfId="0" applyFont="1" applyBorder="1" applyAlignment="1" applyProtection="1">
      <alignment horizontal="center" wrapText="1"/>
    </xf>
    <xf numFmtId="4"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center" wrapText="1"/>
    </xf>
    <xf numFmtId="0" fontId="25" fillId="25" borderId="60" xfId="0" applyFont="1" applyFill="1" applyBorder="1" applyAlignment="1" applyProtection="1">
      <alignment horizontal="center" vertical="center" wrapText="1"/>
    </xf>
    <xf numFmtId="0" fontId="25" fillId="25" borderId="61" xfId="0" applyFont="1" applyFill="1" applyBorder="1" applyAlignment="1" applyProtection="1">
      <alignment horizontal="center" vertical="center" wrapText="1"/>
    </xf>
    <xf numFmtId="0" fontId="25" fillId="25" borderId="62" xfId="0" applyFont="1" applyFill="1" applyBorder="1" applyAlignment="1" applyProtection="1">
      <alignment horizontal="center" vertical="center" wrapText="1"/>
    </xf>
    <xf numFmtId="0" fontId="1" fillId="27" borderId="21" xfId="0" applyFont="1" applyFill="1" applyBorder="1" applyAlignment="1" applyProtection="1">
      <alignment horizontal="center" vertical="center" wrapText="1"/>
    </xf>
    <xf numFmtId="0" fontId="1" fillId="27" borderId="20" xfId="0" applyFont="1" applyFill="1" applyBorder="1" applyAlignment="1" applyProtection="1">
      <alignment horizontal="center" vertical="center" wrapText="1"/>
    </xf>
    <xf numFmtId="0" fontId="1" fillId="0" borderId="0" xfId="51" applyFont="1" applyAlignment="1" applyProtection="1">
      <alignment horizontal="left" vertical="top" wrapText="1"/>
    </xf>
    <xf numFmtId="0" fontId="2" fillId="0" borderId="0" xfId="51" applyFont="1" applyAlignment="1" applyProtection="1">
      <alignment horizontal="left" vertical="top" wrapText="1"/>
    </xf>
    <xf numFmtId="0" fontId="1" fillId="0" borderId="0" xfId="51" applyFont="1" applyAlignment="1" applyProtection="1">
      <alignment horizontal="left" vertical="top" wrapText="1"/>
    </xf>
    <xf numFmtId="165" fontId="1" fillId="0" borderId="36" xfId="0" applyNumberFormat="1" applyFont="1" applyBorder="1" applyAlignment="1" applyProtection="1">
      <alignment horizontal="center" vertical="center"/>
      <protection locked="0"/>
    </xf>
    <xf numFmtId="165" fontId="1" fillId="0" borderId="39" xfId="0" applyNumberFormat="1" applyFont="1" applyBorder="1" applyAlignment="1" applyProtection="1">
      <alignment horizontal="center" vertical="center"/>
      <protection locked="0"/>
    </xf>
    <xf numFmtId="165" fontId="1" fillId="0" borderId="28" xfId="0" applyNumberFormat="1" applyFont="1" applyBorder="1" applyAlignment="1" applyProtection="1">
      <alignment horizontal="center" vertical="center"/>
      <protection locked="0"/>
    </xf>
    <xf numFmtId="49" fontId="1" fillId="0" borderId="36" xfId="0" applyNumberFormat="1" applyFont="1" applyBorder="1" applyAlignment="1" applyProtection="1">
      <alignment horizontal="center" vertical="center"/>
      <protection locked="0"/>
    </xf>
    <xf numFmtId="49" fontId="1" fillId="0" borderId="39" xfId="0" applyNumberFormat="1" applyFont="1" applyBorder="1" applyAlignment="1" applyProtection="1">
      <alignment horizontal="center" vertical="center"/>
      <protection locked="0"/>
    </xf>
    <xf numFmtId="49" fontId="1" fillId="0" borderId="28" xfId="0" applyNumberFormat="1" applyFont="1" applyBorder="1" applyAlignment="1" applyProtection="1">
      <alignment horizontal="center" vertical="center"/>
      <protection locked="0"/>
    </xf>
  </cellXfs>
  <cellStyles count="52">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Neutral" xfId="39"/>
    <cellStyle name="Normal" xfId="0" builtinId="0"/>
    <cellStyle name="Normal 10" xfId="50"/>
    <cellStyle name="Normal 10 2 2" xfId="51"/>
    <cellStyle name="Normal 2" xfId="3"/>
    <cellStyle name="Normal 2 2" xfId="45"/>
    <cellStyle name="Normal 3" xfId="47"/>
    <cellStyle name="Normal 3 2" xfId="2"/>
    <cellStyle name="Normalno 2" xfId="48"/>
    <cellStyle name="Normalno 3" xfId="46"/>
    <cellStyle name="Normalno 4" xfId="49"/>
    <cellStyle name="Note" xfId="40"/>
    <cellStyle name="Output" xfId="41"/>
    <cellStyle name="Title" xfId="42"/>
    <cellStyle name="Total" xfId="43"/>
    <cellStyle name="Warning Text" xfId="44"/>
    <cellStyle name="Zarez 2" xfId="1"/>
  </cellStyles>
  <dxfs count="0"/>
  <tableStyles count="0" defaultTableStyle="TableStyleMedium9" defaultPivotStyle="PivotStyleLight16"/>
  <colors>
    <mruColors>
      <color rgb="FFFF6600"/>
      <color rgb="FF16FA8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4"/>
  <sheetViews>
    <sheetView tabSelected="1" zoomScaleNormal="100" zoomScaleSheetLayoutView="100" workbookViewId="0">
      <selection activeCell="R1" sqref="R1"/>
    </sheetView>
  </sheetViews>
  <sheetFormatPr defaultColWidth="9.140625" defaultRowHeight="12.75" x14ac:dyDescent="0.2"/>
  <cols>
    <col min="1" max="1" width="8.7109375" style="5" customWidth="1"/>
    <col min="2" max="2" width="43.42578125" style="52" customWidth="1"/>
    <col min="3" max="3" width="8.85546875" style="8" customWidth="1"/>
    <col min="4" max="4" width="8.85546875" style="2" customWidth="1"/>
    <col min="5" max="5" width="12.42578125" style="1" customWidth="1"/>
    <col min="6" max="6" width="14.140625" style="1" customWidth="1"/>
    <col min="7" max="7" width="32.5703125" style="4" customWidth="1"/>
    <col min="8" max="16384" width="9.140625" style="4"/>
  </cols>
  <sheetData>
    <row r="1" spans="1:7" ht="25.5" customHeight="1" x14ac:dyDescent="0.2">
      <c r="A1" s="74" t="s">
        <v>99</v>
      </c>
      <c r="B1" s="74"/>
      <c r="C1" s="74"/>
      <c r="D1" s="74"/>
      <c r="E1" s="74"/>
      <c r="F1" s="74"/>
    </row>
    <row r="2" spans="1:7" s="7" customFormat="1" ht="13.5" thickBot="1" x14ac:dyDescent="0.25">
      <c r="A2" s="75"/>
      <c r="B2" s="75"/>
      <c r="C2" s="76"/>
      <c r="D2" s="77"/>
      <c r="E2" s="78"/>
      <c r="F2" s="79"/>
    </row>
    <row r="3" spans="1:7" ht="27" thickTop="1" thickBot="1" x14ac:dyDescent="0.25">
      <c r="A3" s="80"/>
      <c r="B3" s="81"/>
      <c r="C3" s="82"/>
      <c r="D3" s="83"/>
      <c r="E3" s="84" t="s">
        <v>101</v>
      </c>
      <c r="F3" s="85"/>
      <c r="G3" s="51" t="s">
        <v>228</v>
      </c>
    </row>
    <row r="4" spans="1:7" s="3" customFormat="1" ht="39.75" thickTop="1" thickBot="1" x14ac:dyDescent="0.25">
      <c r="A4" s="86" t="s">
        <v>0</v>
      </c>
      <c r="B4" s="87" t="s">
        <v>1</v>
      </c>
      <c r="C4" s="87" t="s">
        <v>4</v>
      </c>
      <c r="D4" s="88" t="s">
        <v>5</v>
      </c>
      <c r="E4" s="89" t="s">
        <v>226</v>
      </c>
      <c r="F4" s="90" t="s">
        <v>227</v>
      </c>
      <c r="G4" s="11" t="s">
        <v>100</v>
      </c>
    </row>
    <row r="5" spans="1:7" s="3" customFormat="1" ht="14.25" thickTop="1" thickBot="1" x14ac:dyDescent="0.25">
      <c r="A5" s="86"/>
      <c r="B5" s="87"/>
      <c r="C5" s="87"/>
      <c r="D5" s="88"/>
      <c r="E5" s="89"/>
      <c r="F5" s="90"/>
      <c r="G5" s="11"/>
    </row>
    <row r="6" spans="1:7" ht="20.25" customHeight="1" thickTop="1" thickBot="1" x14ac:dyDescent="0.25">
      <c r="A6" s="91" t="s">
        <v>16</v>
      </c>
      <c r="B6" s="92" t="s">
        <v>150</v>
      </c>
      <c r="C6" s="93"/>
      <c r="D6" s="94"/>
      <c r="E6" s="95"/>
      <c r="F6" s="96"/>
      <c r="G6" s="12"/>
    </row>
    <row r="7" spans="1:7" ht="51.75" thickBot="1" x14ac:dyDescent="0.25">
      <c r="A7" s="97" t="s">
        <v>102</v>
      </c>
      <c r="B7" s="98" t="s">
        <v>47</v>
      </c>
      <c r="C7" s="99" t="s">
        <v>3</v>
      </c>
      <c r="D7" s="100">
        <v>1</v>
      </c>
      <c r="E7" s="15">
        <v>0</v>
      </c>
      <c r="F7" s="102">
        <f>D7*E7</f>
        <v>0</v>
      </c>
      <c r="G7" s="13"/>
    </row>
    <row r="8" spans="1:7" ht="13.5" thickBot="1" x14ac:dyDescent="0.25">
      <c r="A8" s="103"/>
      <c r="B8" s="104"/>
      <c r="C8" s="105"/>
      <c r="D8" s="106"/>
      <c r="E8" s="107"/>
      <c r="F8" s="108"/>
      <c r="G8" s="13"/>
    </row>
    <row r="9" spans="1:7" ht="26.25" thickBot="1" x14ac:dyDescent="0.25">
      <c r="A9" s="97" t="s">
        <v>104</v>
      </c>
      <c r="B9" s="109" t="s">
        <v>199</v>
      </c>
      <c r="C9" s="110"/>
      <c r="D9" s="111"/>
      <c r="E9" s="112"/>
      <c r="F9" s="113"/>
      <c r="G9" s="13"/>
    </row>
    <row r="10" spans="1:7" ht="102.75" thickBot="1" x14ac:dyDescent="0.25">
      <c r="A10" s="114"/>
      <c r="B10" s="115" t="s">
        <v>26</v>
      </c>
      <c r="C10" s="116" t="s">
        <v>3</v>
      </c>
      <c r="D10" s="117">
        <v>2</v>
      </c>
      <c r="E10" s="16">
        <v>0</v>
      </c>
      <c r="F10" s="119">
        <f>D10*E10</f>
        <v>0</v>
      </c>
      <c r="G10" s="13"/>
    </row>
    <row r="11" spans="1:7" ht="90" thickBot="1" x14ac:dyDescent="0.25">
      <c r="A11" s="114"/>
      <c r="B11" s="120" t="s">
        <v>48</v>
      </c>
      <c r="C11" s="99" t="s">
        <v>3</v>
      </c>
      <c r="D11" s="100">
        <v>1</v>
      </c>
      <c r="E11" s="15">
        <v>0</v>
      </c>
      <c r="F11" s="102">
        <f>D11*E11</f>
        <v>0</v>
      </c>
      <c r="G11" s="13"/>
    </row>
    <row r="12" spans="1:7" ht="90" thickBot="1" x14ac:dyDescent="0.25">
      <c r="A12" s="114"/>
      <c r="B12" s="121" t="s">
        <v>27</v>
      </c>
      <c r="C12" s="99" t="s">
        <v>3</v>
      </c>
      <c r="D12" s="100">
        <v>2</v>
      </c>
      <c r="E12" s="15">
        <v>0</v>
      </c>
      <c r="F12" s="102">
        <f>D12*E12</f>
        <v>0</v>
      </c>
      <c r="G12" s="13"/>
    </row>
    <row r="13" spans="1:7" ht="64.5" thickBot="1" x14ac:dyDescent="0.25">
      <c r="A13" s="114"/>
      <c r="B13" s="122" t="s">
        <v>28</v>
      </c>
      <c r="C13" s="99" t="s">
        <v>3</v>
      </c>
      <c r="D13" s="100">
        <v>2</v>
      </c>
      <c r="E13" s="15">
        <v>0</v>
      </c>
      <c r="F13" s="102">
        <f>D13*E13</f>
        <v>0</v>
      </c>
      <c r="G13" s="13"/>
    </row>
    <row r="14" spans="1:7" ht="13.5" thickBot="1" x14ac:dyDescent="0.25">
      <c r="A14" s="123"/>
      <c r="B14" s="124"/>
      <c r="C14" s="105"/>
      <c r="D14" s="106"/>
      <c r="E14" s="107"/>
      <c r="F14" s="108"/>
      <c r="G14" s="13"/>
    </row>
    <row r="15" spans="1:7" ht="90" thickBot="1" x14ac:dyDescent="0.25">
      <c r="A15" s="114" t="s">
        <v>105</v>
      </c>
      <c r="B15" s="53" t="s">
        <v>203</v>
      </c>
      <c r="C15" s="110"/>
      <c r="D15" s="111"/>
      <c r="E15" s="112"/>
      <c r="F15" s="113"/>
      <c r="G15" s="13"/>
    </row>
    <row r="16" spans="1:7" ht="13.5" thickBot="1" x14ac:dyDescent="0.25">
      <c r="A16" s="114"/>
      <c r="B16" s="125" t="s">
        <v>52</v>
      </c>
      <c r="C16" s="126" t="s">
        <v>2</v>
      </c>
      <c r="D16" s="127">
        <v>50</v>
      </c>
      <c r="E16" s="17">
        <v>0</v>
      </c>
      <c r="F16" s="128">
        <f>D16*E16</f>
        <v>0</v>
      </c>
      <c r="G16" s="13"/>
    </row>
    <row r="17" spans="1:7" ht="13.5" thickBot="1" x14ac:dyDescent="0.25">
      <c r="A17" s="114"/>
      <c r="B17" s="53" t="s">
        <v>49</v>
      </c>
      <c r="C17" s="126" t="s">
        <v>6</v>
      </c>
      <c r="D17" s="127">
        <v>1</v>
      </c>
      <c r="E17" s="17">
        <v>0</v>
      </c>
      <c r="F17" s="128">
        <f>D17*E17</f>
        <v>0</v>
      </c>
      <c r="G17" s="13"/>
    </row>
    <row r="18" spans="1:7" ht="13.5" thickBot="1" x14ac:dyDescent="0.25">
      <c r="A18" s="114"/>
      <c r="B18" s="53" t="s">
        <v>50</v>
      </c>
      <c r="C18" s="126" t="s">
        <v>6</v>
      </c>
      <c r="D18" s="127">
        <v>10</v>
      </c>
      <c r="E18" s="17">
        <v>0</v>
      </c>
      <c r="F18" s="128">
        <f>D18*E18</f>
        <v>0</v>
      </c>
      <c r="G18" s="13"/>
    </row>
    <row r="19" spans="1:7" ht="13.5" thickBot="1" x14ac:dyDescent="0.25">
      <c r="A19" s="114"/>
      <c r="B19" s="53" t="s">
        <v>51</v>
      </c>
      <c r="C19" s="126" t="s">
        <v>6</v>
      </c>
      <c r="D19" s="127">
        <v>2</v>
      </c>
      <c r="E19" s="17">
        <v>0</v>
      </c>
      <c r="F19" s="128">
        <f>D19*E19</f>
        <v>0</v>
      </c>
      <c r="G19" s="13"/>
    </row>
    <row r="20" spans="1:7" ht="26.25" thickBot="1" x14ac:dyDescent="0.25">
      <c r="A20" s="114"/>
      <c r="B20" s="53" t="s">
        <v>77</v>
      </c>
      <c r="C20" s="116"/>
      <c r="D20" s="117"/>
      <c r="E20" s="118"/>
      <c r="F20" s="119"/>
      <c r="G20" s="13"/>
    </row>
    <row r="21" spans="1:7" ht="13.5" thickBot="1" x14ac:dyDescent="0.25">
      <c r="A21" s="129"/>
      <c r="B21" s="130"/>
      <c r="C21" s="131"/>
      <c r="D21" s="132"/>
      <c r="E21" s="133"/>
      <c r="F21" s="134"/>
      <c r="G21" s="13"/>
    </row>
    <row r="22" spans="1:7" ht="90" thickBot="1" x14ac:dyDescent="0.25">
      <c r="A22" s="135" t="s">
        <v>106</v>
      </c>
      <c r="B22" s="136" t="s">
        <v>200</v>
      </c>
      <c r="C22" s="137" t="s">
        <v>15</v>
      </c>
      <c r="D22" s="138">
        <v>50</v>
      </c>
      <c r="E22" s="18">
        <v>0</v>
      </c>
      <c r="F22" s="102">
        <f>D22*E22</f>
        <v>0</v>
      </c>
      <c r="G22" s="13"/>
    </row>
    <row r="23" spans="1:7" ht="13.5" thickBot="1" x14ac:dyDescent="0.25">
      <c r="A23" s="129"/>
      <c r="B23" s="130"/>
      <c r="C23" s="131"/>
      <c r="D23" s="132"/>
      <c r="E23" s="133"/>
      <c r="F23" s="134"/>
      <c r="G23" s="13"/>
    </row>
    <row r="24" spans="1:7" ht="102.75" thickBot="1" x14ac:dyDescent="0.25">
      <c r="A24" s="114" t="s">
        <v>107</v>
      </c>
      <c r="B24" s="53" t="s">
        <v>204</v>
      </c>
      <c r="C24" s="99" t="s">
        <v>3</v>
      </c>
      <c r="D24" s="100">
        <v>1</v>
      </c>
      <c r="E24" s="15">
        <v>0</v>
      </c>
      <c r="F24" s="102">
        <f>D24*E24</f>
        <v>0</v>
      </c>
      <c r="G24" s="13"/>
    </row>
    <row r="25" spans="1:7" ht="13.5" thickBot="1" x14ac:dyDescent="0.25">
      <c r="A25" s="129"/>
      <c r="B25" s="130"/>
      <c r="C25" s="131"/>
      <c r="D25" s="132"/>
      <c r="E25" s="133"/>
      <c r="F25" s="134"/>
      <c r="G25" s="13"/>
    </row>
    <row r="26" spans="1:7" ht="51.75" thickBot="1" x14ac:dyDescent="0.25">
      <c r="A26" s="139" t="s">
        <v>108</v>
      </c>
      <c r="B26" s="98" t="s">
        <v>163</v>
      </c>
      <c r="C26" s="140" t="s">
        <v>14</v>
      </c>
      <c r="D26" s="138">
        <v>12000</v>
      </c>
      <c r="E26" s="15">
        <v>0</v>
      </c>
      <c r="F26" s="102">
        <f>D26*E26</f>
        <v>0</v>
      </c>
      <c r="G26" s="13"/>
    </row>
    <row r="27" spans="1:7" ht="13.5" thickBot="1" x14ac:dyDescent="0.25">
      <c r="A27" s="129"/>
      <c r="B27" s="130"/>
      <c r="C27" s="131"/>
      <c r="D27" s="132"/>
      <c r="E27" s="133"/>
      <c r="F27" s="134"/>
      <c r="G27" s="13"/>
    </row>
    <row r="28" spans="1:7" ht="102.75" thickBot="1" x14ac:dyDescent="0.25">
      <c r="A28" s="139" t="s">
        <v>109</v>
      </c>
      <c r="B28" s="53" t="s">
        <v>205</v>
      </c>
      <c r="C28" s="137" t="s">
        <v>15</v>
      </c>
      <c r="D28" s="138">
        <v>40</v>
      </c>
      <c r="E28" s="15">
        <v>0</v>
      </c>
      <c r="F28" s="102">
        <f>D28*E28</f>
        <v>0</v>
      </c>
      <c r="G28" s="13"/>
    </row>
    <row r="29" spans="1:7" ht="13.5" thickBot="1" x14ac:dyDescent="0.25">
      <c r="A29" s="129"/>
      <c r="B29" s="130"/>
      <c r="C29" s="131"/>
      <c r="D29" s="132"/>
      <c r="E29" s="107"/>
      <c r="F29" s="108"/>
      <c r="G29" s="13"/>
    </row>
    <row r="30" spans="1:7" ht="51.75" thickBot="1" x14ac:dyDescent="0.25">
      <c r="A30" s="139" t="s">
        <v>110</v>
      </c>
      <c r="B30" s="130" t="s">
        <v>206</v>
      </c>
      <c r="C30" s="137" t="s">
        <v>15</v>
      </c>
      <c r="D30" s="141">
        <v>40</v>
      </c>
      <c r="E30" s="15">
        <v>0</v>
      </c>
      <c r="F30" s="102">
        <f>D30*E30</f>
        <v>0</v>
      </c>
      <c r="G30" s="13"/>
    </row>
    <row r="31" spans="1:7" ht="13.5" thickBot="1" x14ac:dyDescent="0.25">
      <c r="A31" s="139"/>
      <c r="B31" s="142"/>
      <c r="C31" s="143"/>
      <c r="D31" s="144"/>
      <c r="E31" s="107"/>
      <c r="F31" s="108"/>
      <c r="G31" s="13"/>
    </row>
    <row r="32" spans="1:7" ht="51.75" thickBot="1" x14ac:dyDescent="0.25">
      <c r="A32" s="129" t="s">
        <v>111</v>
      </c>
      <c r="B32" s="145" t="s">
        <v>216</v>
      </c>
      <c r="C32" s="146" t="s">
        <v>15</v>
      </c>
      <c r="D32" s="147">
        <v>12</v>
      </c>
      <c r="E32" s="15">
        <v>0</v>
      </c>
      <c r="F32" s="102">
        <f>D32*E32</f>
        <v>0</v>
      </c>
      <c r="G32" s="13"/>
    </row>
    <row r="33" spans="1:8" ht="13.5" thickBot="1" x14ac:dyDescent="0.25">
      <c r="A33" s="148"/>
      <c r="B33" s="149"/>
      <c r="C33" s="146"/>
      <c r="D33" s="147"/>
      <c r="E33" s="101"/>
      <c r="F33" s="102"/>
      <c r="G33" s="13"/>
    </row>
    <row r="34" spans="1:8" ht="64.5" thickBot="1" x14ac:dyDescent="0.25">
      <c r="A34" s="114" t="s">
        <v>112</v>
      </c>
      <c r="B34" s="53" t="s">
        <v>207</v>
      </c>
      <c r="C34" s="150" t="s">
        <v>21</v>
      </c>
      <c r="D34" s="151">
        <v>1150</v>
      </c>
      <c r="E34" s="47">
        <v>0</v>
      </c>
      <c r="F34" s="152">
        <f>D34*E34</f>
        <v>0</v>
      </c>
      <c r="G34" s="48"/>
    </row>
    <row r="35" spans="1:8" ht="13.5" thickBot="1" x14ac:dyDescent="0.25">
      <c r="A35" s="129"/>
      <c r="B35" s="130"/>
      <c r="C35" s="131"/>
      <c r="D35" s="132"/>
      <c r="E35" s="107"/>
      <c r="F35" s="108"/>
      <c r="G35" s="13"/>
    </row>
    <row r="36" spans="1:8" ht="51.75" thickBot="1" x14ac:dyDescent="0.25">
      <c r="A36" s="114" t="s">
        <v>217</v>
      </c>
      <c r="B36" s="53" t="s">
        <v>93</v>
      </c>
      <c r="C36" s="99" t="s">
        <v>3</v>
      </c>
      <c r="D36" s="100">
        <v>1</v>
      </c>
      <c r="E36" s="15">
        <v>0</v>
      </c>
      <c r="F36" s="102">
        <f>D36*E36</f>
        <v>0</v>
      </c>
      <c r="G36" s="13"/>
    </row>
    <row r="37" spans="1:8" ht="13.5" thickBot="1" x14ac:dyDescent="0.25">
      <c r="A37" s="153"/>
      <c r="B37" s="154"/>
      <c r="C37" s="131"/>
      <c r="D37" s="155"/>
      <c r="E37" s="156"/>
      <c r="F37" s="108"/>
      <c r="G37" s="13"/>
    </row>
    <row r="38" spans="1:8" ht="23.25" customHeight="1" thickBot="1" x14ac:dyDescent="0.25">
      <c r="A38" s="27" t="s">
        <v>17</v>
      </c>
      <c r="B38" s="28" t="s">
        <v>151</v>
      </c>
      <c r="C38" s="25"/>
      <c r="D38" s="24"/>
      <c r="E38" s="26"/>
      <c r="F38" s="26"/>
      <c r="G38" s="13"/>
      <c r="H38" s="23"/>
    </row>
    <row r="39" spans="1:8" s="9" customFormat="1" ht="127.5" x14ac:dyDescent="0.2">
      <c r="A39" s="157" t="s">
        <v>113</v>
      </c>
      <c r="B39" s="158" t="s">
        <v>221</v>
      </c>
      <c r="C39" s="159"/>
      <c r="D39" s="159"/>
      <c r="E39" s="160"/>
      <c r="F39" s="161"/>
      <c r="G39" s="55"/>
    </row>
    <row r="40" spans="1:8" s="9" customFormat="1" ht="42" customHeight="1" x14ac:dyDescent="0.2">
      <c r="A40" s="162"/>
      <c r="B40" s="158" t="s">
        <v>29</v>
      </c>
      <c r="C40" s="163"/>
      <c r="D40" s="163"/>
      <c r="E40" s="160"/>
      <c r="F40" s="161"/>
      <c r="G40" s="56"/>
    </row>
    <row r="41" spans="1:8" s="9" customFormat="1" ht="25.5" x14ac:dyDescent="0.2">
      <c r="A41" s="162"/>
      <c r="B41" s="158" t="s">
        <v>92</v>
      </c>
      <c r="C41" s="163"/>
      <c r="D41" s="163"/>
      <c r="E41" s="160"/>
      <c r="F41" s="161"/>
      <c r="G41" s="56"/>
    </row>
    <row r="42" spans="1:8" s="9" customFormat="1" ht="38.25" customHeight="1" x14ac:dyDescent="0.2">
      <c r="A42" s="162"/>
      <c r="B42" s="158" t="s">
        <v>224</v>
      </c>
      <c r="C42" s="163"/>
      <c r="D42" s="163"/>
      <c r="E42" s="160"/>
      <c r="F42" s="161"/>
      <c r="G42" s="56"/>
    </row>
    <row r="43" spans="1:8" s="9" customFormat="1" ht="38.25" x14ac:dyDescent="0.2">
      <c r="A43" s="162"/>
      <c r="B43" s="158" t="s">
        <v>96</v>
      </c>
      <c r="C43" s="163"/>
      <c r="D43" s="163"/>
      <c r="E43" s="160"/>
      <c r="F43" s="161"/>
      <c r="G43" s="56"/>
    </row>
    <row r="44" spans="1:8" s="9" customFormat="1" ht="39.75" customHeight="1" x14ac:dyDescent="0.2">
      <c r="A44" s="162"/>
      <c r="B44" s="158" t="s">
        <v>223</v>
      </c>
      <c r="C44" s="163"/>
      <c r="D44" s="163"/>
      <c r="E44" s="160"/>
      <c r="F44" s="161"/>
      <c r="G44" s="56"/>
    </row>
    <row r="45" spans="1:8" s="9" customFormat="1" x14ac:dyDescent="0.2">
      <c r="A45" s="162"/>
      <c r="B45" s="158" t="s">
        <v>164</v>
      </c>
      <c r="C45" s="163"/>
      <c r="D45" s="163"/>
      <c r="E45" s="160"/>
      <c r="F45" s="161"/>
      <c r="G45" s="56"/>
    </row>
    <row r="46" spans="1:8" s="9" customFormat="1" x14ac:dyDescent="0.2">
      <c r="A46" s="162"/>
      <c r="B46" s="158" t="s">
        <v>94</v>
      </c>
      <c r="C46" s="163"/>
      <c r="D46" s="163"/>
      <c r="E46" s="160"/>
      <c r="F46" s="161"/>
      <c r="G46" s="56"/>
    </row>
    <row r="47" spans="1:8" s="9" customFormat="1" x14ac:dyDescent="0.2">
      <c r="A47" s="162"/>
      <c r="B47" s="158" t="s">
        <v>90</v>
      </c>
      <c r="C47" s="163"/>
      <c r="D47" s="163"/>
      <c r="E47" s="160"/>
      <c r="F47" s="161"/>
      <c r="G47" s="56"/>
    </row>
    <row r="48" spans="1:8" s="9" customFormat="1" x14ac:dyDescent="0.2">
      <c r="A48" s="162"/>
      <c r="B48" s="158" t="s">
        <v>222</v>
      </c>
      <c r="C48" s="163"/>
      <c r="D48" s="163"/>
      <c r="E48" s="160"/>
      <c r="F48" s="161"/>
      <c r="G48" s="56"/>
    </row>
    <row r="49" spans="1:7" s="9" customFormat="1" x14ac:dyDescent="0.2">
      <c r="A49" s="162"/>
      <c r="B49" s="158" t="s">
        <v>225</v>
      </c>
      <c r="C49" s="163"/>
      <c r="D49" s="163"/>
      <c r="E49" s="160"/>
      <c r="F49" s="161"/>
      <c r="G49" s="56"/>
    </row>
    <row r="50" spans="1:7" s="9" customFormat="1" ht="14.25" customHeight="1" x14ac:dyDescent="0.2">
      <c r="A50" s="162"/>
      <c r="B50" s="158" t="s">
        <v>229</v>
      </c>
      <c r="C50" s="163"/>
      <c r="D50" s="163"/>
      <c r="E50" s="160"/>
      <c r="F50" s="161"/>
      <c r="G50" s="56"/>
    </row>
    <row r="51" spans="1:7" s="9" customFormat="1" x14ac:dyDescent="0.2">
      <c r="A51" s="162"/>
      <c r="B51" s="164" t="s">
        <v>30</v>
      </c>
      <c r="C51" s="163"/>
      <c r="D51" s="163"/>
      <c r="E51" s="160"/>
      <c r="F51" s="161"/>
      <c r="G51" s="56"/>
    </row>
    <row r="52" spans="1:7" s="9" customFormat="1" ht="69" customHeight="1" x14ac:dyDescent="0.2">
      <c r="A52" s="162"/>
      <c r="B52" s="158" t="s">
        <v>32</v>
      </c>
      <c r="C52" s="163"/>
      <c r="D52" s="163"/>
      <c r="E52" s="160"/>
      <c r="F52" s="161"/>
      <c r="G52" s="56"/>
    </row>
    <row r="53" spans="1:7" s="9" customFormat="1" ht="25.5" x14ac:dyDescent="0.2">
      <c r="A53" s="162"/>
      <c r="B53" s="164" t="s">
        <v>31</v>
      </c>
      <c r="C53" s="163"/>
      <c r="D53" s="163"/>
      <c r="E53" s="160"/>
      <c r="F53" s="161"/>
      <c r="G53" s="56"/>
    </row>
    <row r="54" spans="1:7" s="9" customFormat="1" ht="25.5" x14ac:dyDescent="0.2">
      <c r="A54" s="162"/>
      <c r="B54" s="158" t="s">
        <v>95</v>
      </c>
      <c r="C54" s="163"/>
      <c r="D54" s="163"/>
      <c r="E54" s="160"/>
      <c r="F54" s="161"/>
      <c r="G54" s="56"/>
    </row>
    <row r="55" spans="1:7" s="9" customFormat="1" x14ac:dyDescent="0.2">
      <c r="A55" s="162"/>
      <c r="B55" s="158" t="s">
        <v>33</v>
      </c>
      <c r="C55" s="163"/>
      <c r="D55" s="163"/>
      <c r="E55" s="160"/>
      <c r="F55" s="161"/>
      <c r="G55" s="56"/>
    </row>
    <row r="56" spans="1:7" s="9" customFormat="1" ht="38.25" x14ac:dyDescent="0.2">
      <c r="A56" s="162"/>
      <c r="B56" s="158" t="s">
        <v>209</v>
      </c>
      <c r="C56" s="163"/>
      <c r="D56" s="163"/>
      <c r="E56" s="160"/>
      <c r="F56" s="161"/>
      <c r="G56" s="56"/>
    </row>
    <row r="57" spans="1:7" s="9" customFormat="1" x14ac:dyDescent="0.2">
      <c r="A57" s="162"/>
      <c r="B57" s="158" t="s">
        <v>201</v>
      </c>
      <c r="C57" s="163"/>
      <c r="D57" s="163"/>
      <c r="E57" s="160"/>
      <c r="F57" s="161"/>
      <c r="G57" s="56"/>
    </row>
    <row r="58" spans="1:7" s="9" customFormat="1" ht="64.5" thickBot="1" x14ac:dyDescent="0.25">
      <c r="A58" s="162"/>
      <c r="B58" s="165" t="s">
        <v>208</v>
      </c>
      <c r="C58" s="163" t="s">
        <v>3</v>
      </c>
      <c r="D58" s="163">
        <v>2</v>
      </c>
      <c r="E58" s="19">
        <v>0</v>
      </c>
      <c r="F58" s="166">
        <f>D58*E58</f>
        <v>0</v>
      </c>
      <c r="G58" s="57"/>
    </row>
    <row r="59" spans="1:7" ht="13.5" thickBot="1" x14ac:dyDescent="0.25">
      <c r="A59" s="167"/>
      <c r="B59" s="168"/>
      <c r="C59" s="169"/>
      <c r="D59" s="169"/>
      <c r="E59" s="102"/>
      <c r="F59" s="170"/>
      <c r="G59" s="14"/>
    </row>
    <row r="60" spans="1:7" ht="64.5" thickBot="1" x14ac:dyDescent="0.25">
      <c r="A60" s="97" t="s">
        <v>103</v>
      </c>
      <c r="B60" s="171" t="s">
        <v>91</v>
      </c>
      <c r="C60" s="172" t="s">
        <v>3</v>
      </c>
      <c r="D60" s="172">
        <v>2</v>
      </c>
      <c r="E60" s="20">
        <v>0</v>
      </c>
      <c r="F60" s="166">
        <f>D60*E60</f>
        <v>0</v>
      </c>
      <c r="G60" s="14"/>
    </row>
    <row r="61" spans="1:7" ht="13.5" thickBot="1" x14ac:dyDescent="0.25">
      <c r="A61" s="167"/>
      <c r="B61" s="168"/>
      <c r="C61" s="169"/>
      <c r="D61" s="169"/>
      <c r="E61" s="102"/>
      <c r="F61" s="170"/>
      <c r="G61" s="14"/>
    </row>
    <row r="62" spans="1:7" ht="64.5" thickBot="1" x14ac:dyDescent="0.25">
      <c r="A62" s="162" t="s">
        <v>114</v>
      </c>
      <c r="B62" s="173" t="s">
        <v>191</v>
      </c>
      <c r="C62" s="163"/>
      <c r="D62" s="163"/>
      <c r="E62" s="160"/>
      <c r="F62" s="161"/>
      <c r="G62" s="14"/>
    </row>
    <row r="63" spans="1:7" ht="13.5" thickBot="1" x14ac:dyDescent="0.25">
      <c r="A63" s="162"/>
      <c r="B63" s="174" t="s">
        <v>34</v>
      </c>
      <c r="C63" s="175" t="s">
        <v>2</v>
      </c>
      <c r="D63" s="176">
        <v>6</v>
      </c>
      <c r="E63" s="19">
        <v>0</v>
      </c>
      <c r="F63" s="177">
        <f t="shared" ref="F63:F68" si="0">D63*E63</f>
        <v>0</v>
      </c>
      <c r="G63" s="14"/>
    </row>
    <row r="64" spans="1:7" ht="13.5" thickBot="1" x14ac:dyDescent="0.25">
      <c r="A64" s="162"/>
      <c r="B64" s="173" t="s">
        <v>23</v>
      </c>
      <c r="C64" s="178" t="s">
        <v>2</v>
      </c>
      <c r="D64" s="176">
        <v>6</v>
      </c>
      <c r="E64" s="19">
        <v>0</v>
      </c>
      <c r="F64" s="177">
        <f t="shared" si="0"/>
        <v>0</v>
      </c>
      <c r="G64" s="14"/>
    </row>
    <row r="65" spans="1:7" ht="13.5" thickBot="1" x14ac:dyDescent="0.25">
      <c r="A65" s="162"/>
      <c r="B65" s="174" t="s">
        <v>35</v>
      </c>
      <c r="C65" s="178" t="s">
        <v>2</v>
      </c>
      <c r="D65" s="176">
        <v>6</v>
      </c>
      <c r="E65" s="19">
        <v>0</v>
      </c>
      <c r="F65" s="177">
        <f t="shared" si="0"/>
        <v>0</v>
      </c>
      <c r="G65" s="14"/>
    </row>
    <row r="66" spans="1:7" ht="13.5" thickBot="1" x14ac:dyDescent="0.25">
      <c r="A66" s="162"/>
      <c r="B66" s="174" t="s">
        <v>215</v>
      </c>
      <c r="C66" s="178" t="s">
        <v>2</v>
      </c>
      <c r="D66" s="176">
        <v>12</v>
      </c>
      <c r="E66" s="19">
        <v>0</v>
      </c>
      <c r="F66" s="177">
        <f t="shared" si="0"/>
        <v>0</v>
      </c>
      <c r="G66" s="14"/>
    </row>
    <row r="67" spans="1:7" ht="13.5" thickBot="1" x14ac:dyDescent="0.25">
      <c r="A67" s="162"/>
      <c r="B67" s="173" t="s">
        <v>36</v>
      </c>
      <c r="C67" s="178" t="s">
        <v>2</v>
      </c>
      <c r="D67" s="176">
        <v>30</v>
      </c>
      <c r="E67" s="19">
        <v>0</v>
      </c>
      <c r="F67" s="177">
        <f t="shared" si="0"/>
        <v>0</v>
      </c>
      <c r="G67" s="14"/>
    </row>
    <row r="68" spans="1:7" ht="13.5" thickBot="1" x14ac:dyDescent="0.25">
      <c r="A68" s="162"/>
      <c r="B68" s="173" t="s">
        <v>37</v>
      </c>
      <c r="C68" s="178" t="s">
        <v>2</v>
      </c>
      <c r="D68" s="176">
        <v>24</v>
      </c>
      <c r="E68" s="19">
        <v>0</v>
      </c>
      <c r="F68" s="177">
        <f t="shared" si="0"/>
        <v>0</v>
      </c>
      <c r="G68" s="14"/>
    </row>
    <row r="69" spans="1:7" ht="13.5" thickBot="1" x14ac:dyDescent="0.25">
      <c r="A69" s="167"/>
      <c r="B69" s="168"/>
      <c r="C69" s="169"/>
      <c r="D69" s="169"/>
      <c r="E69" s="102"/>
      <c r="F69" s="170"/>
      <c r="G69" s="14"/>
    </row>
    <row r="70" spans="1:7" ht="77.25" thickBot="1" x14ac:dyDescent="0.25">
      <c r="A70" s="97" t="s">
        <v>115</v>
      </c>
      <c r="B70" s="179" t="s">
        <v>38</v>
      </c>
      <c r="C70" s="172" t="s">
        <v>15</v>
      </c>
      <c r="D70" s="180">
        <v>220</v>
      </c>
      <c r="E70" s="20">
        <v>0</v>
      </c>
      <c r="F70" s="166">
        <f>D70*E70</f>
        <v>0</v>
      </c>
      <c r="G70" s="14"/>
    </row>
    <row r="71" spans="1:7" ht="13.5" thickBot="1" x14ac:dyDescent="0.25">
      <c r="A71" s="167"/>
      <c r="B71" s="168"/>
      <c r="C71" s="169"/>
      <c r="D71" s="169"/>
      <c r="E71" s="102"/>
      <c r="F71" s="170"/>
      <c r="G71" s="14"/>
    </row>
    <row r="72" spans="1:7" ht="51.75" thickBot="1" x14ac:dyDescent="0.25">
      <c r="A72" s="97" t="s">
        <v>116</v>
      </c>
      <c r="B72" s="179" t="s">
        <v>192</v>
      </c>
      <c r="C72" s="172" t="s">
        <v>21</v>
      </c>
      <c r="D72" s="180">
        <v>70</v>
      </c>
      <c r="E72" s="20">
        <v>0</v>
      </c>
      <c r="F72" s="166">
        <f>D72*E72</f>
        <v>0</v>
      </c>
      <c r="G72" s="14"/>
    </row>
    <row r="73" spans="1:7" ht="13.5" thickBot="1" x14ac:dyDescent="0.25">
      <c r="A73" s="167"/>
      <c r="B73" s="168"/>
      <c r="C73" s="169"/>
      <c r="D73" s="169"/>
      <c r="E73" s="102"/>
      <c r="F73" s="170"/>
      <c r="G73" s="14"/>
    </row>
    <row r="74" spans="1:7" ht="26.25" thickBot="1" x14ac:dyDescent="0.25">
      <c r="A74" s="97" t="s">
        <v>117</v>
      </c>
      <c r="B74" s="181" t="s">
        <v>190</v>
      </c>
      <c r="C74" s="172"/>
      <c r="D74" s="172"/>
      <c r="E74" s="108"/>
      <c r="F74" s="182"/>
      <c r="G74" s="14"/>
    </row>
    <row r="75" spans="1:7" ht="51.75" thickBot="1" x14ac:dyDescent="0.25">
      <c r="A75" s="97"/>
      <c r="B75" s="179" t="s">
        <v>39</v>
      </c>
      <c r="C75" s="183"/>
      <c r="D75" s="172"/>
      <c r="E75" s="108"/>
      <c r="F75" s="182"/>
      <c r="G75" s="14"/>
    </row>
    <row r="76" spans="1:7" ht="13.5" thickBot="1" x14ac:dyDescent="0.25">
      <c r="A76" s="97"/>
      <c r="B76" s="181" t="s">
        <v>40</v>
      </c>
      <c r="C76" s="183" t="s">
        <v>6</v>
      </c>
      <c r="D76" s="172">
        <v>4</v>
      </c>
      <c r="E76" s="20">
        <v>0</v>
      </c>
      <c r="F76" s="166">
        <f>D76*E76</f>
        <v>0</v>
      </c>
      <c r="G76" s="14"/>
    </row>
    <row r="77" spans="1:7" ht="13.5" thickBot="1" x14ac:dyDescent="0.25">
      <c r="A77" s="97"/>
      <c r="B77" s="181" t="s">
        <v>46</v>
      </c>
      <c r="C77" s="183" t="s">
        <v>6</v>
      </c>
      <c r="D77" s="172">
        <v>2</v>
      </c>
      <c r="E77" s="20">
        <v>0</v>
      </c>
      <c r="F77" s="166">
        <f>D77*E77</f>
        <v>0</v>
      </c>
      <c r="G77" s="14"/>
    </row>
    <row r="78" spans="1:7" ht="39" thickBot="1" x14ac:dyDescent="0.25">
      <c r="A78" s="97"/>
      <c r="B78" s="181" t="s">
        <v>19</v>
      </c>
      <c r="C78" s="172"/>
      <c r="D78" s="172"/>
      <c r="E78" s="108"/>
      <c r="F78" s="182"/>
      <c r="G78" s="14"/>
    </row>
    <row r="79" spans="1:7" ht="13.5" thickBot="1" x14ac:dyDescent="0.25">
      <c r="A79" s="97"/>
      <c r="B79" s="181" t="s">
        <v>40</v>
      </c>
      <c r="C79" s="183" t="s">
        <v>6</v>
      </c>
      <c r="D79" s="172">
        <v>2</v>
      </c>
      <c r="E79" s="20">
        <v>0</v>
      </c>
      <c r="F79" s="166">
        <f>D79*E79</f>
        <v>0</v>
      </c>
      <c r="G79" s="14"/>
    </row>
    <row r="80" spans="1:7" ht="39" thickBot="1" x14ac:dyDescent="0.25">
      <c r="A80" s="97"/>
      <c r="B80" s="181" t="s">
        <v>41</v>
      </c>
      <c r="C80" s="172"/>
      <c r="D80" s="172"/>
      <c r="E80" s="108"/>
      <c r="F80" s="182"/>
      <c r="G80" s="14"/>
    </row>
    <row r="81" spans="1:7" ht="13.5" thickBot="1" x14ac:dyDescent="0.25">
      <c r="A81" s="97"/>
      <c r="B81" s="181" t="s">
        <v>40</v>
      </c>
      <c r="C81" s="183" t="s">
        <v>6</v>
      </c>
      <c r="D81" s="172">
        <v>2</v>
      </c>
      <c r="E81" s="20">
        <v>0</v>
      </c>
      <c r="F81" s="166">
        <f>D81*E81</f>
        <v>0</v>
      </c>
      <c r="G81" s="14"/>
    </row>
    <row r="82" spans="1:7" ht="26.25" thickBot="1" x14ac:dyDescent="0.25">
      <c r="A82" s="97"/>
      <c r="B82" s="181" t="s">
        <v>20</v>
      </c>
      <c r="C82" s="172"/>
      <c r="D82" s="172"/>
      <c r="E82" s="108"/>
      <c r="F82" s="182"/>
      <c r="G82" s="14"/>
    </row>
    <row r="83" spans="1:7" ht="13.5" thickBot="1" x14ac:dyDescent="0.25">
      <c r="A83" s="97"/>
      <c r="B83" s="181" t="s">
        <v>42</v>
      </c>
      <c r="C83" s="183" t="s">
        <v>6</v>
      </c>
      <c r="D83" s="172">
        <v>4</v>
      </c>
      <c r="E83" s="20">
        <v>0</v>
      </c>
      <c r="F83" s="166">
        <f>D83*E83</f>
        <v>0</v>
      </c>
      <c r="G83" s="14"/>
    </row>
    <row r="84" spans="1:7" ht="26.25" thickBot="1" x14ac:dyDescent="0.25">
      <c r="A84" s="97"/>
      <c r="B84" s="181" t="s">
        <v>13</v>
      </c>
      <c r="C84" s="183"/>
      <c r="D84" s="184"/>
      <c r="E84" s="108"/>
      <c r="F84" s="182"/>
      <c r="G84" s="14"/>
    </row>
    <row r="85" spans="1:7" ht="13.5" thickBot="1" x14ac:dyDescent="0.25">
      <c r="A85" s="97"/>
      <c r="B85" s="181" t="s">
        <v>10</v>
      </c>
      <c r="C85" s="183" t="s">
        <v>6</v>
      </c>
      <c r="D85" s="184">
        <v>4</v>
      </c>
      <c r="E85" s="20">
        <v>0</v>
      </c>
      <c r="F85" s="166">
        <f>D85*E85</f>
        <v>0</v>
      </c>
      <c r="G85" s="14"/>
    </row>
    <row r="86" spans="1:7" ht="26.25" thickBot="1" x14ac:dyDescent="0.25">
      <c r="A86" s="97"/>
      <c r="B86" s="181" t="s">
        <v>9</v>
      </c>
      <c r="C86" s="172"/>
      <c r="D86" s="172"/>
      <c r="E86" s="108"/>
      <c r="F86" s="182"/>
      <c r="G86" s="14"/>
    </row>
    <row r="87" spans="1:7" ht="13.5" thickBot="1" x14ac:dyDescent="0.25">
      <c r="A87" s="97"/>
      <c r="B87" s="181" t="s">
        <v>10</v>
      </c>
      <c r="C87" s="183" t="s">
        <v>6</v>
      </c>
      <c r="D87" s="172">
        <v>4</v>
      </c>
      <c r="E87" s="20">
        <v>0</v>
      </c>
      <c r="F87" s="166">
        <f>D87*E87</f>
        <v>0</v>
      </c>
      <c r="G87" s="14"/>
    </row>
    <row r="88" spans="1:7" ht="39" thickBot="1" x14ac:dyDescent="0.25">
      <c r="A88" s="97"/>
      <c r="B88" s="181" t="s">
        <v>11</v>
      </c>
      <c r="C88" s="183" t="s">
        <v>6</v>
      </c>
      <c r="D88" s="172">
        <v>4</v>
      </c>
      <c r="E88" s="20">
        <v>0</v>
      </c>
      <c r="F88" s="166">
        <f>D88*E88</f>
        <v>0</v>
      </c>
      <c r="G88" s="14"/>
    </row>
    <row r="89" spans="1:7" ht="39" thickBot="1" x14ac:dyDescent="0.25">
      <c r="A89" s="97"/>
      <c r="B89" s="181" t="s">
        <v>12</v>
      </c>
      <c r="C89" s="183" t="s">
        <v>6</v>
      </c>
      <c r="D89" s="172">
        <v>4</v>
      </c>
      <c r="E89" s="20">
        <v>0</v>
      </c>
      <c r="F89" s="166">
        <f>D89*E89</f>
        <v>0</v>
      </c>
      <c r="G89" s="14"/>
    </row>
    <row r="90" spans="1:7" ht="13.5" thickBot="1" x14ac:dyDescent="0.25">
      <c r="A90" s="167"/>
      <c r="B90" s="168"/>
      <c r="C90" s="168"/>
      <c r="D90" s="168"/>
      <c r="E90" s="185"/>
      <c r="F90" s="170"/>
      <c r="G90" s="14"/>
    </row>
    <row r="91" spans="1:7" ht="141" thickBot="1" x14ac:dyDescent="0.25">
      <c r="A91" s="97" t="s">
        <v>118</v>
      </c>
      <c r="B91" s="181" t="s">
        <v>189</v>
      </c>
      <c r="C91" s="172"/>
      <c r="D91" s="172"/>
      <c r="E91" s="108"/>
      <c r="F91" s="182"/>
      <c r="G91" s="14"/>
    </row>
    <row r="92" spans="1:7" ht="13.5" thickBot="1" x14ac:dyDescent="0.25">
      <c r="A92" s="97"/>
      <c r="B92" s="181" t="s">
        <v>43</v>
      </c>
      <c r="C92" s="183" t="s">
        <v>6</v>
      </c>
      <c r="D92" s="184">
        <v>2</v>
      </c>
      <c r="E92" s="20">
        <v>0</v>
      </c>
      <c r="F92" s="166">
        <f>D92*E92</f>
        <v>0</v>
      </c>
      <c r="G92" s="14"/>
    </row>
    <row r="93" spans="1:7" s="6" customFormat="1" ht="13.5" thickBot="1" x14ac:dyDescent="0.25">
      <c r="A93" s="167"/>
      <c r="B93" s="186"/>
      <c r="C93" s="169"/>
      <c r="D93" s="169"/>
      <c r="E93" s="102"/>
      <c r="F93" s="170"/>
      <c r="G93" s="14"/>
    </row>
    <row r="94" spans="1:7" s="6" customFormat="1" ht="51.75" thickBot="1" x14ac:dyDescent="0.25">
      <c r="A94" s="97" t="s">
        <v>119</v>
      </c>
      <c r="B94" s="181" t="s">
        <v>188</v>
      </c>
      <c r="C94" s="183" t="s">
        <v>3</v>
      </c>
      <c r="D94" s="184">
        <v>1</v>
      </c>
      <c r="E94" s="20">
        <v>0</v>
      </c>
      <c r="F94" s="166">
        <f>D94*E94</f>
        <v>0</v>
      </c>
      <c r="G94" s="14"/>
    </row>
    <row r="95" spans="1:7" s="6" customFormat="1" ht="13.5" thickBot="1" x14ac:dyDescent="0.25">
      <c r="A95" s="167"/>
      <c r="B95" s="186"/>
      <c r="C95" s="169"/>
      <c r="D95" s="169"/>
      <c r="E95" s="102"/>
      <c r="F95" s="170"/>
      <c r="G95" s="14"/>
    </row>
    <row r="96" spans="1:7" s="6" customFormat="1" ht="128.25" thickBot="1" x14ac:dyDescent="0.25">
      <c r="A96" s="97" t="s">
        <v>120</v>
      </c>
      <c r="B96" s="181" t="s">
        <v>187</v>
      </c>
      <c r="C96" s="172" t="s">
        <v>6</v>
      </c>
      <c r="D96" s="172">
        <v>1</v>
      </c>
      <c r="E96" s="20">
        <v>0</v>
      </c>
      <c r="F96" s="166">
        <f>D96*E96</f>
        <v>0</v>
      </c>
      <c r="G96" s="14"/>
    </row>
    <row r="97" spans="1:7" s="6" customFormat="1" ht="13.5" thickBot="1" x14ac:dyDescent="0.25">
      <c r="A97" s="167"/>
      <c r="B97" s="186"/>
      <c r="C97" s="169"/>
      <c r="D97" s="169"/>
      <c r="E97" s="102"/>
      <c r="F97" s="170"/>
      <c r="G97" s="14"/>
    </row>
    <row r="98" spans="1:7" s="6" customFormat="1" ht="26.25" thickBot="1" x14ac:dyDescent="0.25">
      <c r="A98" s="97" t="s">
        <v>121</v>
      </c>
      <c r="B98" s="187" t="s">
        <v>186</v>
      </c>
      <c r="C98" s="188" t="s">
        <v>3</v>
      </c>
      <c r="D98" s="188">
        <v>2</v>
      </c>
      <c r="E98" s="21">
        <v>0</v>
      </c>
      <c r="F98" s="166">
        <f>D98*E98</f>
        <v>0</v>
      </c>
      <c r="G98" s="14"/>
    </row>
    <row r="99" spans="1:7" s="6" customFormat="1" ht="13.5" thickBot="1" x14ac:dyDescent="0.25">
      <c r="A99" s="167"/>
      <c r="B99" s="186"/>
      <c r="C99" s="169"/>
      <c r="D99" s="169"/>
      <c r="E99" s="102"/>
      <c r="F99" s="170"/>
      <c r="G99" s="14"/>
    </row>
    <row r="100" spans="1:7" s="6" customFormat="1" ht="51.75" thickBot="1" x14ac:dyDescent="0.25">
      <c r="A100" s="97" t="s">
        <v>122</v>
      </c>
      <c r="B100" s="189" t="s">
        <v>185</v>
      </c>
      <c r="C100" s="172"/>
      <c r="D100" s="172"/>
      <c r="E100" s="108"/>
      <c r="F100" s="182"/>
      <c r="G100" s="14"/>
    </row>
    <row r="101" spans="1:7" s="6" customFormat="1" ht="13.5" thickBot="1" x14ac:dyDescent="0.25">
      <c r="A101" s="97"/>
      <c r="B101" s="181" t="s">
        <v>22</v>
      </c>
      <c r="C101" s="172" t="s">
        <v>2</v>
      </c>
      <c r="D101" s="190">
        <v>15</v>
      </c>
      <c r="E101" s="20">
        <v>0</v>
      </c>
      <c r="F101" s="166">
        <f>D101*E101</f>
        <v>0</v>
      </c>
      <c r="G101" s="14"/>
    </row>
    <row r="102" spans="1:7" s="6" customFormat="1" ht="13.5" thickBot="1" x14ac:dyDescent="0.25">
      <c r="A102" s="167"/>
      <c r="B102" s="186"/>
      <c r="C102" s="169"/>
      <c r="D102" s="169"/>
      <c r="E102" s="102"/>
      <c r="F102" s="170"/>
      <c r="G102" s="14"/>
    </row>
    <row r="103" spans="1:7" s="6" customFormat="1" ht="39" thickBot="1" x14ac:dyDescent="0.25">
      <c r="A103" s="97" t="s">
        <v>123</v>
      </c>
      <c r="B103" s="179" t="s">
        <v>44</v>
      </c>
      <c r="C103" s="172"/>
      <c r="D103" s="172"/>
      <c r="E103" s="108"/>
      <c r="F103" s="182"/>
      <c r="G103" s="14"/>
    </row>
    <row r="104" spans="1:7" ht="13.5" thickBot="1" x14ac:dyDescent="0.25">
      <c r="A104" s="97"/>
      <c r="B104" s="179" t="s">
        <v>45</v>
      </c>
      <c r="C104" s="172" t="s">
        <v>3</v>
      </c>
      <c r="D104" s="172">
        <v>1</v>
      </c>
      <c r="E104" s="20">
        <v>0</v>
      </c>
      <c r="F104" s="166">
        <f>D104*E104</f>
        <v>0</v>
      </c>
      <c r="G104" s="14"/>
    </row>
    <row r="105" spans="1:7" ht="13.5" thickBot="1" x14ac:dyDescent="0.25">
      <c r="A105" s="167"/>
      <c r="B105" s="168"/>
      <c r="C105" s="169"/>
      <c r="D105" s="169"/>
      <c r="E105" s="102"/>
      <c r="F105" s="170"/>
      <c r="G105" s="14"/>
    </row>
    <row r="106" spans="1:7" ht="90" thickBot="1" x14ac:dyDescent="0.25">
      <c r="A106" s="97" t="s">
        <v>124</v>
      </c>
      <c r="B106" s="189" t="s">
        <v>184</v>
      </c>
      <c r="C106" s="172"/>
      <c r="D106" s="172"/>
      <c r="E106" s="108"/>
      <c r="F106" s="182"/>
      <c r="G106" s="14"/>
    </row>
    <row r="107" spans="1:7" ht="13.5" thickBot="1" x14ac:dyDescent="0.25">
      <c r="A107" s="97"/>
      <c r="B107" s="191" t="s">
        <v>62</v>
      </c>
      <c r="C107" s="192" t="s">
        <v>2</v>
      </c>
      <c r="D107" s="193">
        <v>10</v>
      </c>
      <c r="E107" s="20">
        <v>0</v>
      </c>
      <c r="F107" s="166">
        <f t="shared" ref="F107:F113" si="1">D107*E107</f>
        <v>0</v>
      </c>
      <c r="G107" s="14"/>
    </row>
    <row r="108" spans="1:7" ht="13.5" thickBot="1" x14ac:dyDescent="0.25">
      <c r="A108" s="97"/>
      <c r="B108" s="191" t="s">
        <v>63</v>
      </c>
      <c r="C108" s="192" t="s">
        <v>2</v>
      </c>
      <c r="D108" s="193">
        <v>10</v>
      </c>
      <c r="E108" s="20">
        <v>0</v>
      </c>
      <c r="F108" s="166">
        <f t="shared" si="1"/>
        <v>0</v>
      </c>
      <c r="G108" s="14"/>
    </row>
    <row r="109" spans="1:7" ht="13.5" thickBot="1" x14ac:dyDescent="0.25">
      <c r="A109" s="97"/>
      <c r="B109" s="191" t="s">
        <v>64</v>
      </c>
      <c r="C109" s="192" t="s">
        <v>2</v>
      </c>
      <c r="D109" s="193">
        <v>10</v>
      </c>
      <c r="E109" s="20">
        <v>0</v>
      </c>
      <c r="F109" s="166">
        <f t="shared" si="1"/>
        <v>0</v>
      </c>
      <c r="G109" s="14"/>
    </row>
    <row r="110" spans="1:7" ht="13.5" thickBot="1" x14ac:dyDescent="0.25">
      <c r="A110" s="97"/>
      <c r="B110" s="191" t="s">
        <v>65</v>
      </c>
      <c r="C110" s="183" t="s">
        <v>2</v>
      </c>
      <c r="D110" s="193">
        <v>10</v>
      </c>
      <c r="E110" s="20">
        <v>0</v>
      </c>
      <c r="F110" s="166">
        <f t="shared" si="1"/>
        <v>0</v>
      </c>
      <c r="G110" s="14"/>
    </row>
    <row r="111" spans="1:7" ht="13.5" thickBot="1" x14ac:dyDescent="0.25">
      <c r="A111" s="97"/>
      <c r="B111" s="191" t="s">
        <v>66</v>
      </c>
      <c r="C111" s="183" t="s">
        <v>2</v>
      </c>
      <c r="D111" s="193">
        <v>10</v>
      </c>
      <c r="E111" s="20">
        <v>0</v>
      </c>
      <c r="F111" s="166">
        <f t="shared" si="1"/>
        <v>0</v>
      </c>
      <c r="G111" s="14"/>
    </row>
    <row r="112" spans="1:7" ht="13.5" thickBot="1" x14ac:dyDescent="0.25">
      <c r="A112" s="97"/>
      <c r="B112" s="191" t="s">
        <v>67</v>
      </c>
      <c r="C112" s="183" t="s">
        <v>2</v>
      </c>
      <c r="D112" s="193">
        <v>10</v>
      </c>
      <c r="E112" s="20">
        <v>0</v>
      </c>
      <c r="F112" s="166">
        <f t="shared" si="1"/>
        <v>0</v>
      </c>
      <c r="G112" s="14"/>
    </row>
    <row r="113" spans="1:7" ht="13.5" thickBot="1" x14ac:dyDescent="0.25">
      <c r="A113" s="97"/>
      <c r="B113" s="191" t="s">
        <v>68</v>
      </c>
      <c r="C113" s="172" t="s">
        <v>15</v>
      </c>
      <c r="D113" s="193">
        <v>250</v>
      </c>
      <c r="E113" s="20">
        <v>0</v>
      </c>
      <c r="F113" s="166">
        <f t="shared" si="1"/>
        <v>0</v>
      </c>
      <c r="G113" s="14"/>
    </row>
    <row r="114" spans="1:7" ht="13.5" thickBot="1" x14ac:dyDescent="0.25">
      <c r="A114" s="167"/>
      <c r="B114" s="168"/>
      <c r="C114" s="169"/>
      <c r="D114" s="169"/>
      <c r="E114" s="102"/>
      <c r="F114" s="170"/>
      <c r="G114" s="14"/>
    </row>
    <row r="115" spans="1:7" ht="39" thickBot="1" x14ac:dyDescent="0.25">
      <c r="A115" s="97" t="s">
        <v>125</v>
      </c>
      <c r="B115" s="189" t="s">
        <v>183</v>
      </c>
      <c r="C115" s="194" t="s">
        <v>15</v>
      </c>
      <c r="D115" s="193">
        <v>60</v>
      </c>
      <c r="E115" s="20">
        <v>0</v>
      </c>
      <c r="F115" s="166">
        <f>D115*E115</f>
        <v>0</v>
      </c>
      <c r="G115" s="14"/>
    </row>
    <row r="116" spans="1:7" ht="13.5" thickBot="1" x14ac:dyDescent="0.25">
      <c r="A116" s="167"/>
      <c r="B116" s="168"/>
      <c r="C116" s="169"/>
      <c r="D116" s="169"/>
      <c r="E116" s="102"/>
      <c r="F116" s="170"/>
      <c r="G116" s="14"/>
    </row>
    <row r="117" spans="1:7" ht="39" thickBot="1" x14ac:dyDescent="0.25">
      <c r="A117" s="97" t="s">
        <v>126</v>
      </c>
      <c r="B117" s="195" t="s">
        <v>165</v>
      </c>
      <c r="C117" s="196" t="s">
        <v>3</v>
      </c>
      <c r="D117" s="197">
        <v>1</v>
      </c>
      <c r="E117" s="20">
        <v>0</v>
      </c>
      <c r="F117" s="198">
        <f>D117*E117</f>
        <v>0</v>
      </c>
      <c r="G117" s="14"/>
    </row>
    <row r="118" spans="1:7" ht="13.5" thickBot="1" x14ac:dyDescent="0.25">
      <c r="A118" s="199"/>
      <c r="B118" s="200"/>
      <c r="C118" s="196"/>
      <c r="D118" s="196"/>
      <c r="E118" s="102"/>
      <c r="F118" s="102"/>
      <c r="G118" s="14"/>
    </row>
    <row r="119" spans="1:7" ht="39" thickBot="1" x14ac:dyDescent="0.25">
      <c r="A119" s="97" t="s">
        <v>127</v>
      </c>
      <c r="B119" s="181" t="s">
        <v>182</v>
      </c>
      <c r="C119" s="25"/>
      <c r="D119" s="201"/>
      <c r="E119" s="108"/>
      <c r="F119" s="182"/>
      <c r="G119" s="14"/>
    </row>
    <row r="120" spans="1:7" ht="13.5" thickBot="1" x14ac:dyDescent="0.25">
      <c r="A120" s="97"/>
      <c r="B120" s="181" t="s">
        <v>166</v>
      </c>
      <c r="C120" s="202" t="s">
        <v>14</v>
      </c>
      <c r="D120" s="203">
        <v>12000</v>
      </c>
      <c r="E120" s="20">
        <v>0</v>
      </c>
      <c r="F120" s="166">
        <f>D120*E120</f>
        <v>0</v>
      </c>
      <c r="G120" s="14"/>
    </row>
    <row r="121" spans="1:7" ht="13.5" thickBot="1" x14ac:dyDescent="0.25">
      <c r="A121" s="167"/>
      <c r="B121" s="168"/>
      <c r="C121" s="169"/>
      <c r="D121" s="169"/>
      <c r="E121" s="102"/>
      <c r="F121" s="170"/>
      <c r="G121" s="14"/>
    </row>
    <row r="122" spans="1:7" ht="102.75" thickBot="1" x14ac:dyDescent="0.25">
      <c r="A122" s="97" t="s">
        <v>128</v>
      </c>
      <c r="B122" s="187" t="s">
        <v>210</v>
      </c>
      <c r="C122" s="204" t="s">
        <v>3</v>
      </c>
      <c r="D122" s="204">
        <v>5</v>
      </c>
      <c r="E122" s="22">
        <v>0</v>
      </c>
      <c r="F122" s="166">
        <f>D122*E122</f>
        <v>0</v>
      </c>
      <c r="G122" s="14"/>
    </row>
    <row r="123" spans="1:7" ht="13.5" thickBot="1" x14ac:dyDescent="0.25">
      <c r="A123" s="167"/>
      <c r="B123" s="168"/>
      <c r="C123" s="169"/>
      <c r="D123" s="169"/>
      <c r="E123" s="102"/>
      <c r="F123" s="170"/>
      <c r="G123" s="14"/>
    </row>
    <row r="124" spans="1:7" ht="26.25" thickBot="1" x14ac:dyDescent="0.25">
      <c r="A124" s="97" t="s">
        <v>129</v>
      </c>
      <c r="B124" s="205" t="s">
        <v>181</v>
      </c>
      <c r="C124" s="163"/>
      <c r="D124" s="204"/>
      <c r="E124" s="108"/>
      <c r="F124" s="182"/>
      <c r="G124" s="14"/>
    </row>
    <row r="125" spans="1:7" ht="13.5" thickBot="1" x14ac:dyDescent="0.25">
      <c r="A125" s="97"/>
      <c r="B125" s="205" t="s">
        <v>54</v>
      </c>
      <c r="C125" s="163"/>
      <c r="D125" s="163"/>
      <c r="E125" s="108"/>
      <c r="F125" s="182"/>
      <c r="G125" s="14"/>
    </row>
    <row r="126" spans="1:7" ht="13.5" thickBot="1" x14ac:dyDescent="0.25">
      <c r="A126" s="97"/>
      <c r="B126" s="205" t="s">
        <v>56</v>
      </c>
      <c r="C126" s="204" t="s">
        <v>6</v>
      </c>
      <c r="D126" s="204">
        <v>2</v>
      </c>
      <c r="E126" s="20">
        <v>0</v>
      </c>
      <c r="F126" s="166">
        <f>D126*E126</f>
        <v>0</v>
      </c>
      <c r="G126" s="14"/>
    </row>
    <row r="127" spans="1:7" ht="13.5" thickBot="1" x14ac:dyDescent="0.25">
      <c r="A127" s="97"/>
      <c r="B127" s="205" t="s">
        <v>55</v>
      </c>
      <c r="C127" s="204"/>
      <c r="D127" s="204"/>
      <c r="E127" s="108"/>
      <c r="F127" s="182"/>
      <c r="G127" s="14"/>
    </row>
    <row r="128" spans="1:7" ht="13.5" thickBot="1" x14ac:dyDescent="0.25">
      <c r="A128" s="97"/>
      <c r="B128" s="205" t="s">
        <v>56</v>
      </c>
      <c r="C128" s="204" t="s">
        <v>6</v>
      </c>
      <c r="D128" s="204">
        <v>1</v>
      </c>
      <c r="E128" s="20">
        <v>0</v>
      </c>
      <c r="F128" s="166">
        <f>D128*E128</f>
        <v>0</v>
      </c>
      <c r="G128" s="14"/>
    </row>
    <row r="129" spans="1:7" ht="13.5" thickBot="1" x14ac:dyDescent="0.25">
      <c r="A129" s="97"/>
      <c r="B129" s="205" t="s">
        <v>58</v>
      </c>
      <c r="C129" s="204"/>
      <c r="D129" s="204"/>
      <c r="E129" s="108"/>
      <c r="F129" s="182"/>
      <c r="G129" s="14"/>
    </row>
    <row r="130" spans="1:7" ht="13.5" thickBot="1" x14ac:dyDescent="0.25">
      <c r="A130" s="97"/>
      <c r="B130" s="205" t="s">
        <v>56</v>
      </c>
      <c r="C130" s="204" t="s">
        <v>6</v>
      </c>
      <c r="D130" s="204">
        <v>1</v>
      </c>
      <c r="E130" s="20">
        <v>0</v>
      </c>
      <c r="F130" s="166">
        <f>D130*E130</f>
        <v>0</v>
      </c>
      <c r="G130" s="14"/>
    </row>
    <row r="131" spans="1:7" ht="64.5" thickBot="1" x14ac:dyDescent="0.25">
      <c r="A131" s="97"/>
      <c r="B131" s="205" t="s">
        <v>57</v>
      </c>
      <c r="C131" s="204" t="s">
        <v>6</v>
      </c>
      <c r="D131" s="204">
        <v>1</v>
      </c>
      <c r="E131" s="20">
        <v>0</v>
      </c>
      <c r="F131" s="166">
        <f>D131*E131</f>
        <v>0</v>
      </c>
      <c r="G131" s="14"/>
    </row>
    <row r="132" spans="1:7" ht="13.5" thickBot="1" x14ac:dyDescent="0.25">
      <c r="A132" s="167"/>
      <c r="B132" s="168"/>
      <c r="C132" s="169"/>
      <c r="D132" s="169"/>
      <c r="E132" s="102"/>
      <c r="F132" s="170"/>
      <c r="G132" s="14"/>
    </row>
    <row r="133" spans="1:7" ht="64.5" thickBot="1" x14ac:dyDescent="0.25">
      <c r="A133" s="97" t="s">
        <v>130</v>
      </c>
      <c r="B133" s="206" t="s">
        <v>180</v>
      </c>
      <c r="C133" s="192"/>
      <c r="D133" s="192"/>
      <c r="E133" s="108"/>
      <c r="F133" s="182"/>
      <c r="G133" s="14"/>
    </row>
    <row r="134" spans="1:7" ht="13.5" thickBot="1" x14ac:dyDescent="0.25">
      <c r="A134" s="97"/>
      <c r="B134" s="207" t="s">
        <v>211</v>
      </c>
      <c r="C134" s="192"/>
      <c r="D134" s="192"/>
      <c r="E134" s="108"/>
      <c r="F134" s="182"/>
      <c r="G134" s="14"/>
    </row>
    <row r="135" spans="1:7" ht="13.5" thickBot="1" x14ac:dyDescent="0.25">
      <c r="A135" s="97"/>
      <c r="B135" s="206" t="s">
        <v>59</v>
      </c>
      <c r="C135" s="192" t="s">
        <v>2</v>
      </c>
      <c r="D135" s="193">
        <v>10</v>
      </c>
      <c r="E135" s="20">
        <v>0</v>
      </c>
      <c r="F135" s="166">
        <f>D135*E135</f>
        <v>0</v>
      </c>
      <c r="G135" s="14"/>
    </row>
    <row r="136" spans="1:7" ht="13.5" thickBot="1" x14ac:dyDescent="0.25">
      <c r="A136" s="167"/>
      <c r="B136" s="168"/>
      <c r="C136" s="169"/>
      <c r="D136" s="169"/>
      <c r="E136" s="102"/>
      <c r="F136" s="170"/>
      <c r="G136" s="14"/>
    </row>
    <row r="137" spans="1:7" ht="39" thickBot="1" x14ac:dyDescent="0.25">
      <c r="A137" s="97" t="s">
        <v>131</v>
      </c>
      <c r="B137" s="179" t="s">
        <v>60</v>
      </c>
      <c r="C137" s="172" t="s">
        <v>3</v>
      </c>
      <c r="D137" s="172">
        <v>1</v>
      </c>
      <c r="E137" s="20">
        <v>0</v>
      </c>
      <c r="F137" s="166">
        <f>D137*E137</f>
        <v>0</v>
      </c>
      <c r="G137" s="14"/>
    </row>
    <row r="138" spans="1:7" ht="13.5" thickBot="1" x14ac:dyDescent="0.25">
      <c r="A138" s="167"/>
      <c r="B138" s="168"/>
      <c r="C138" s="169"/>
      <c r="D138" s="169"/>
      <c r="E138" s="102"/>
      <c r="F138" s="170"/>
      <c r="G138" s="14"/>
    </row>
    <row r="139" spans="1:7" ht="26.25" thickBot="1" x14ac:dyDescent="0.25">
      <c r="A139" s="97" t="s">
        <v>132</v>
      </c>
      <c r="B139" s="208" t="s">
        <v>168</v>
      </c>
      <c r="C139" s="172" t="s">
        <v>3</v>
      </c>
      <c r="D139" s="188">
        <v>1</v>
      </c>
      <c r="E139" s="21">
        <v>0</v>
      </c>
      <c r="F139" s="166">
        <f>D139*E139</f>
        <v>0</v>
      </c>
      <c r="G139" s="14"/>
    </row>
    <row r="140" spans="1:7" ht="13.5" thickBot="1" x14ac:dyDescent="0.25">
      <c r="A140" s="167"/>
      <c r="B140" s="168"/>
      <c r="C140" s="169"/>
      <c r="D140" s="169"/>
      <c r="E140" s="102"/>
      <c r="F140" s="170"/>
      <c r="G140" s="14"/>
    </row>
    <row r="141" spans="1:7" ht="77.25" thickBot="1" x14ac:dyDescent="0.25">
      <c r="A141" s="97" t="s">
        <v>133</v>
      </c>
      <c r="B141" s="179" t="s">
        <v>212</v>
      </c>
      <c r="C141" s="172" t="s">
        <v>15</v>
      </c>
      <c r="D141" s="209">
        <v>110</v>
      </c>
      <c r="E141" s="20">
        <v>0</v>
      </c>
      <c r="F141" s="166">
        <f>D141*E141</f>
        <v>0</v>
      </c>
      <c r="G141" s="14"/>
    </row>
    <row r="142" spans="1:7" ht="13.5" thickBot="1" x14ac:dyDescent="0.25">
      <c r="A142" s="167"/>
      <c r="B142" s="168"/>
      <c r="C142" s="169"/>
      <c r="D142" s="169"/>
      <c r="E142" s="102"/>
      <c r="F142" s="170"/>
      <c r="G142" s="14"/>
    </row>
    <row r="143" spans="1:7" ht="92.25" customHeight="1" thickBot="1" x14ac:dyDescent="0.25">
      <c r="A143" s="97" t="s">
        <v>134</v>
      </c>
      <c r="B143" s="179" t="s">
        <v>213</v>
      </c>
      <c r="C143" s="172" t="s">
        <v>15</v>
      </c>
      <c r="D143" s="209">
        <v>110</v>
      </c>
      <c r="E143" s="20">
        <v>0</v>
      </c>
      <c r="F143" s="166">
        <f>D143*E143</f>
        <v>0</v>
      </c>
      <c r="G143" s="14"/>
    </row>
    <row r="144" spans="1:7" ht="13.5" thickBot="1" x14ac:dyDescent="0.25">
      <c r="A144" s="167"/>
      <c r="B144" s="168"/>
      <c r="C144" s="169"/>
      <c r="D144" s="169"/>
      <c r="E144" s="102"/>
      <c r="F144" s="170"/>
      <c r="G144" s="14"/>
    </row>
    <row r="145" spans="1:7" ht="115.5" thickBot="1" x14ac:dyDescent="0.25">
      <c r="A145" s="97" t="s">
        <v>135</v>
      </c>
      <c r="B145" s="179" t="s">
        <v>214</v>
      </c>
      <c r="C145" s="169" t="s">
        <v>2</v>
      </c>
      <c r="D145" s="209">
        <v>70</v>
      </c>
      <c r="E145" s="20">
        <v>0</v>
      </c>
      <c r="F145" s="166">
        <f>D145*E145</f>
        <v>0</v>
      </c>
      <c r="G145" s="14"/>
    </row>
    <row r="146" spans="1:7" ht="13.5" thickBot="1" x14ac:dyDescent="0.25">
      <c r="A146" s="167"/>
      <c r="B146" s="168"/>
      <c r="C146" s="169"/>
      <c r="D146" s="169"/>
      <c r="E146" s="102"/>
      <c r="F146" s="170"/>
      <c r="G146" s="14"/>
    </row>
    <row r="147" spans="1:7" ht="51.75" thickBot="1" x14ac:dyDescent="0.25">
      <c r="A147" s="97" t="s">
        <v>136</v>
      </c>
      <c r="B147" s="208" t="s">
        <v>169</v>
      </c>
      <c r="C147" s="210" t="s">
        <v>3</v>
      </c>
      <c r="D147" s="210">
        <v>1</v>
      </c>
      <c r="E147" s="21">
        <v>0</v>
      </c>
      <c r="F147" s="166">
        <f>D147*E147</f>
        <v>0</v>
      </c>
      <c r="G147" s="14"/>
    </row>
    <row r="148" spans="1:7" ht="13.5" thickBot="1" x14ac:dyDescent="0.25">
      <c r="A148" s="167"/>
      <c r="B148" s="168"/>
      <c r="C148" s="169"/>
      <c r="D148" s="169"/>
      <c r="E148" s="102"/>
      <c r="F148" s="170"/>
      <c r="G148" s="14"/>
    </row>
    <row r="149" spans="1:7" ht="64.5" thickBot="1" x14ac:dyDescent="0.25">
      <c r="A149" s="97" t="s">
        <v>137</v>
      </c>
      <c r="B149" s="211" t="s">
        <v>170</v>
      </c>
      <c r="C149" s="210" t="s">
        <v>3</v>
      </c>
      <c r="D149" s="210">
        <v>1</v>
      </c>
      <c r="E149" s="21">
        <v>0</v>
      </c>
      <c r="F149" s="166">
        <f>D149*E149</f>
        <v>0</v>
      </c>
      <c r="G149" s="14"/>
    </row>
    <row r="150" spans="1:7" ht="13.5" thickBot="1" x14ac:dyDescent="0.25">
      <c r="A150" s="167"/>
      <c r="B150" s="168"/>
      <c r="C150" s="169"/>
      <c r="D150" s="169"/>
      <c r="E150" s="102"/>
      <c r="F150" s="170"/>
      <c r="G150" s="14"/>
    </row>
    <row r="151" spans="1:7" ht="39" thickBot="1" x14ac:dyDescent="0.25">
      <c r="A151" s="212" t="s">
        <v>167</v>
      </c>
      <c r="B151" s="208" t="s">
        <v>171</v>
      </c>
      <c r="C151" s="210" t="s">
        <v>3</v>
      </c>
      <c r="D151" s="210">
        <v>1</v>
      </c>
      <c r="E151" s="54">
        <v>0</v>
      </c>
      <c r="F151" s="166">
        <f>D151*E151</f>
        <v>0</v>
      </c>
      <c r="G151" s="14"/>
    </row>
    <row r="152" spans="1:7" ht="13.5" thickBot="1" x14ac:dyDescent="0.25">
      <c r="A152" s="212"/>
      <c r="B152" s="214"/>
      <c r="C152" s="215"/>
      <c r="D152" s="215"/>
      <c r="E152" s="216"/>
      <c r="F152" s="217"/>
      <c r="G152" s="14"/>
    </row>
    <row r="153" spans="1:7" ht="24.75" customHeight="1" thickBot="1" x14ac:dyDescent="0.25">
      <c r="A153" s="218" t="s">
        <v>18</v>
      </c>
      <c r="B153" s="219" t="s">
        <v>152</v>
      </c>
      <c r="C153" s="220"/>
      <c r="D153" s="220"/>
      <c r="E153" s="221"/>
      <c r="F153" s="221"/>
      <c r="G153" s="14"/>
    </row>
    <row r="154" spans="1:7" ht="39" thickBot="1" x14ac:dyDescent="0.25">
      <c r="A154" s="167" t="s">
        <v>138</v>
      </c>
      <c r="B154" s="179" t="s">
        <v>7</v>
      </c>
      <c r="C154" s="169" t="s">
        <v>3</v>
      </c>
      <c r="D154" s="169">
        <v>1</v>
      </c>
      <c r="E154" s="29">
        <v>0</v>
      </c>
      <c r="F154" s="102">
        <f>D154*E154</f>
        <v>0</v>
      </c>
      <c r="G154" s="14"/>
    </row>
    <row r="155" spans="1:7" ht="13.5" thickBot="1" x14ac:dyDescent="0.25">
      <c r="A155" s="167"/>
      <c r="B155" s="154"/>
      <c r="C155" s="169"/>
      <c r="D155" s="169"/>
      <c r="E155" s="102"/>
      <c r="F155" s="170"/>
      <c r="G155" s="14"/>
    </row>
    <row r="156" spans="1:7" ht="51.75" thickBot="1" x14ac:dyDescent="0.25">
      <c r="A156" s="97" t="s">
        <v>139</v>
      </c>
      <c r="B156" s="179" t="s">
        <v>24</v>
      </c>
      <c r="C156" s="172" t="s">
        <v>3</v>
      </c>
      <c r="D156" s="172">
        <v>1</v>
      </c>
      <c r="E156" s="20">
        <v>0</v>
      </c>
      <c r="F156" s="166">
        <f>D156*E156</f>
        <v>0</v>
      </c>
      <c r="G156" s="14"/>
    </row>
    <row r="157" spans="1:7" ht="13.5" thickBot="1" x14ac:dyDescent="0.25">
      <c r="A157" s="167"/>
      <c r="B157" s="154"/>
      <c r="C157" s="169"/>
      <c r="D157" s="169"/>
      <c r="E157" s="102"/>
      <c r="F157" s="170"/>
      <c r="G157" s="14"/>
    </row>
    <row r="158" spans="1:7" ht="77.25" thickBot="1" x14ac:dyDescent="0.25">
      <c r="A158" s="97" t="s">
        <v>140</v>
      </c>
      <c r="B158" s="179" t="s">
        <v>8</v>
      </c>
      <c r="C158" s="172" t="s">
        <v>3</v>
      </c>
      <c r="D158" s="172">
        <v>1</v>
      </c>
      <c r="E158" s="20">
        <v>0</v>
      </c>
      <c r="F158" s="166">
        <f>D158*E158</f>
        <v>0</v>
      </c>
      <c r="G158" s="14"/>
    </row>
    <row r="159" spans="1:7" ht="13.5" thickBot="1" x14ac:dyDescent="0.25">
      <c r="A159" s="167"/>
      <c r="B159" s="154"/>
      <c r="C159" s="169"/>
      <c r="D159" s="169"/>
      <c r="E159" s="102"/>
      <c r="F159" s="170"/>
      <c r="G159" s="14"/>
    </row>
    <row r="160" spans="1:7" ht="26.25" customHeight="1" thickBot="1" x14ac:dyDescent="0.25">
      <c r="A160" s="222" t="s">
        <v>141</v>
      </c>
      <c r="B160" s="223" t="s">
        <v>202</v>
      </c>
      <c r="C160" s="224" t="s">
        <v>3</v>
      </c>
      <c r="D160" s="224">
        <v>1</v>
      </c>
      <c r="E160" s="60">
        <v>0</v>
      </c>
      <c r="F160" s="225">
        <f>D160*E160</f>
        <v>0</v>
      </c>
      <c r="G160" s="14"/>
    </row>
    <row r="161" spans="1:8" ht="13.5" thickBot="1" x14ac:dyDescent="0.25">
      <c r="A161" s="226"/>
      <c r="B161" s="227"/>
      <c r="C161" s="228"/>
      <c r="D161" s="228"/>
      <c r="E161" s="61"/>
      <c r="F161" s="229"/>
      <c r="G161" s="14"/>
    </row>
    <row r="162" spans="1:8" ht="13.5" thickBot="1" x14ac:dyDescent="0.25">
      <c r="A162" s="167"/>
      <c r="B162" s="154"/>
      <c r="C162" s="169"/>
      <c r="D162" s="169"/>
      <c r="E162" s="102"/>
      <c r="F162" s="170"/>
      <c r="G162" s="14"/>
    </row>
    <row r="163" spans="1:8" ht="77.25" thickBot="1" x14ac:dyDescent="0.25">
      <c r="A163" s="97" t="s">
        <v>142</v>
      </c>
      <c r="B163" s="230" t="s">
        <v>97</v>
      </c>
      <c r="C163" s="172" t="s">
        <v>3</v>
      </c>
      <c r="D163" s="172">
        <v>1</v>
      </c>
      <c r="E163" s="20">
        <v>0</v>
      </c>
      <c r="F163" s="166">
        <f>D163*E163</f>
        <v>0</v>
      </c>
      <c r="G163" s="14"/>
    </row>
    <row r="164" spans="1:8" ht="13.5" thickBot="1" x14ac:dyDescent="0.25">
      <c r="A164" s="167"/>
      <c r="B164" s="154"/>
      <c r="C164" s="169"/>
      <c r="D164" s="169"/>
      <c r="E164" s="102"/>
      <c r="F164" s="170"/>
      <c r="G164" s="14"/>
    </row>
    <row r="165" spans="1:8" ht="39" thickBot="1" x14ac:dyDescent="0.25">
      <c r="A165" s="97" t="s">
        <v>218</v>
      </c>
      <c r="B165" s="206" t="s">
        <v>25</v>
      </c>
      <c r="C165" s="172" t="s">
        <v>3</v>
      </c>
      <c r="D165" s="172">
        <v>1</v>
      </c>
      <c r="E165" s="20">
        <v>0</v>
      </c>
      <c r="F165" s="166">
        <f>D165*E165</f>
        <v>0</v>
      </c>
      <c r="G165" s="14"/>
    </row>
    <row r="166" spans="1:8" ht="13.5" thickBot="1" x14ac:dyDescent="0.25">
      <c r="A166" s="167"/>
      <c r="B166" s="154"/>
      <c r="C166" s="169"/>
      <c r="D166" s="169"/>
      <c r="E166" s="102"/>
      <c r="F166" s="170"/>
      <c r="G166" s="14"/>
    </row>
    <row r="167" spans="1:8" ht="64.5" thickBot="1" x14ac:dyDescent="0.25">
      <c r="A167" s="97" t="s">
        <v>143</v>
      </c>
      <c r="B167" s="179" t="s">
        <v>78</v>
      </c>
      <c r="C167" s="172" t="s">
        <v>3</v>
      </c>
      <c r="D167" s="172">
        <v>1</v>
      </c>
      <c r="E167" s="20">
        <v>0</v>
      </c>
      <c r="F167" s="166">
        <f>D167*E167</f>
        <v>0</v>
      </c>
      <c r="G167" s="14"/>
    </row>
    <row r="168" spans="1:8" ht="13.5" thickBot="1" x14ac:dyDescent="0.25">
      <c r="A168" s="167"/>
      <c r="B168" s="154"/>
      <c r="C168" s="169"/>
      <c r="D168" s="169"/>
      <c r="E168" s="102"/>
      <c r="F168" s="170"/>
      <c r="G168" s="14"/>
    </row>
    <row r="169" spans="1:8" ht="13.5" thickBot="1" x14ac:dyDescent="0.25">
      <c r="A169" s="97" t="s">
        <v>219</v>
      </c>
      <c r="B169" s="179" t="s">
        <v>98</v>
      </c>
      <c r="C169" s="172" t="s">
        <v>3</v>
      </c>
      <c r="D169" s="172">
        <v>1</v>
      </c>
      <c r="E169" s="20">
        <v>0</v>
      </c>
      <c r="F169" s="166">
        <f>D169*E169</f>
        <v>0</v>
      </c>
      <c r="G169" s="14"/>
    </row>
    <row r="170" spans="1:8" ht="13.5" thickBot="1" x14ac:dyDescent="0.25">
      <c r="A170" s="212"/>
      <c r="B170" s="214"/>
      <c r="C170" s="196"/>
      <c r="D170" s="196"/>
      <c r="E170" s="213"/>
      <c r="F170" s="231"/>
      <c r="G170" s="50"/>
    </row>
    <row r="171" spans="1:8" ht="28.5" customHeight="1" thickBot="1" x14ac:dyDescent="0.25">
      <c r="A171" s="218" t="s">
        <v>53</v>
      </c>
      <c r="B171" s="219" t="s">
        <v>153</v>
      </c>
      <c r="C171" s="169"/>
      <c r="D171" s="169"/>
      <c r="E171" s="232"/>
      <c r="F171" s="102"/>
      <c r="G171" s="14"/>
      <c r="H171" s="23"/>
    </row>
    <row r="172" spans="1:8" ht="36" customHeight="1" thickBot="1" x14ac:dyDescent="0.25">
      <c r="A172" s="233" t="s">
        <v>144</v>
      </c>
      <c r="B172" s="214" t="s">
        <v>79</v>
      </c>
      <c r="C172" s="196"/>
      <c r="D172" s="196"/>
      <c r="E172" s="213"/>
      <c r="F172" s="234"/>
      <c r="G172" s="14"/>
    </row>
    <row r="173" spans="1:8" ht="43.5" customHeight="1" thickBot="1" x14ac:dyDescent="0.25">
      <c r="A173" s="235"/>
      <c r="B173" s="236" t="s">
        <v>80</v>
      </c>
      <c r="C173" s="172" t="s">
        <v>3</v>
      </c>
      <c r="D173" s="172">
        <v>3</v>
      </c>
      <c r="E173" s="20">
        <v>0</v>
      </c>
      <c r="F173" s="237">
        <f>D173*E173</f>
        <v>0</v>
      </c>
      <c r="G173" s="14"/>
    </row>
    <row r="174" spans="1:8" ht="45" customHeight="1" thickBot="1" x14ac:dyDescent="0.25">
      <c r="A174" s="235"/>
      <c r="B174" s="236" t="s">
        <v>81</v>
      </c>
      <c r="C174" s="172" t="s">
        <v>3</v>
      </c>
      <c r="D174" s="172">
        <v>3</v>
      </c>
      <c r="E174" s="20">
        <v>0</v>
      </c>
      <c r="F174" s="237">
        <f t="shared" ref="F174:F175" si="2">D174*E174</f>
        <v>0</v>
      </c>
      <c r="G174" s="14"/>
    </row>
    <row r="175" spans="1:8" ht="36" customHeight="1" thickBot="1" x14ac:dyDescent="0.25">
      <c r="A175" s="235"/>
      <c r="B175" s="236" t="s">
        <v>82</v>
      </c>
      <c r="C175" s="172" t="s">
        <v>3</v>
      </c>
      <c r="D175" s="172">
        <v>1</v>
      </c>
      <c r="E175" s="20">
        <v>0</v>
      </c>
      <c r="F175" s="237">
        <f t="shared" si="2"/>
        <v>0</v>
      </c>
      <c r="G175" s="14"/>
    </row>
    <row r="176" spans="1:8" ht="15" customHeight="1" thickBot="1" x14ac:dyDescent="0.25">
      <c r="A176" s="238"/>
      <c r="B176" s="239"/>
      <c r="C176" s="240"/>
      <c r="D176" s="240"/>
      <c r="E176" s="152"/>
      <c r="F176" s="241"/>
      <c r="G176" s="14"/>
    </row>
    <row r="177" spans="1:7" ht="15" customHeight="1" thickBot="1" x14ac:dyDescent="0.25">
      <c r="A177" s="97"/>
      <c r="B177" s="236"/>
      <c r="C177" s="172"/>
      <c r="D177" s="172"/>
      <c r="E177" s="108"/>
      <c r="F177" s="237"/>
      <c r="G177" s="49"/>
    </row>
    <row r="178" spans="1:7" ht="24" customHeight="1" thickBot="1" x14ac:dyDescent="0.25">
      <c r="A178" s="242" t="s">
        <v>69</v>
      </c>
      <c r="B178" s="219" t="s">
        <v>156</v>
      </c>
      <c r="C178" s="169"/>
      <c r="D178" s="169"/>
      <c r="E178" s="102"/>
      <c r="F178" s="243"/>
      <c r="G178" s="14"/>
    </row>
    <row r="179" spans="1:7" ht="64.5" thickBot="1" x14ac:dyDescent="0.25">
      <c r="A179" s="97" t="s">
        <v>61</v>
      </c>
      <c r="B179" s="179" t="s">
        <v>83</v>
      </c>
      <c r="C179" s="172" t="s">
        <v>2</v>
      </c>
      <c r="D179" s="180">
        <v>97</v>
      </c>
      <c r="E179" s="20">
        <v>0</v>
      </c>
      <c r="F179" s="237">
        <f>D179*E179</f>
        <v>0</v>
      </c>
      <c r="G179" s="14"/>
    </row>
    <row r="180" spans="1:7" ht="13.5" thickBot="1" x14ac:dyDescent="0.25">
      <c r="A180" s="167"/>
      <c r="B180" s="154"/>
      <c r="C180" s="169"/>
      <c r="D180" s="169"/>
      <c r="E180" s="102"/>
      <c r="F180" s="244"/>
      <c r="G180" s="14"/>
    </row>
    <row r="181" spans="1:7" ht="77.25" thickBot="1" x14ac:dyDescent="0.25">
      <c r="A181" s="245" t="s">
        <v>75</v>
      </c>
      <c r="B181" s="179" t="s">
        <v>84</v>
      </c>
      <c r="C181" s="172" t="s">
        <v>2</v>
      </c>
      <c r="D181" s="180">
        <v>65</v>
      </c>
      <c r="E181" s="20">
        <v>0</v>
      </c>
      <c r="F181" s="237">
        <f>D181*E181</f>
        <v>0</v>
      </c>
      <c r="G181" s="14"/>
    </row>
    <row r="182" spans="1:7" ht="13.5" thickBot="1" x14ac:dyDescent="0.25">
      <c r="A182" s="167"/>
      <c r="B182" s="154"/>
      <c r="C182" s="169"/>
      <c r="D182" s="169"/>
      <c r="E182" s="102"/>
      <c r="F182" s="244"/>
      <c r="G182" s="14"/>
    </row>
    <row r="183" spans="1:7" ht="90" thickBot="1" x14ac:dyDescent="0.25">
      <c r="A183" s="97" t="s">
        <v>76</v>
      </c>
      <c r="B183" s="179" t="s">
        <v>178</v>
      </c>
      <c r="C183" s="172" t="s">
        <v>2</v>
      </c>
      <c r="D183" s="180">
        <v>35</v>
      </c>
      <c r="E183" s="20">
        <v>0</v>
      </c>
      <c r="F183" s="237">
        <f>D183*E183</f>
        <v>0</v>
      </c>
      <c r="G183" s="14"/>
    </row>
    <row r="184" spans="1:7" ht="13.5" thickBot="1" x14ac:dyDescent="0.25">
      <c r="A184" s="167"/>
      <c r="B184" s="154"/>
      <c r="C184" s="169"/>
      <c r="D184" s="169"/>
      <c r="E184" s="102"/>
      <c r="F184" s="244"/>
      <c r="G184" s="14"/>
    </row>
    <row r="185" spans="1:7" ht="117" customHeight="1" thickBot="1" x14ac:dyDescent="0.25">
      <c r="A185" s="97" t="s">
        <v>145</v>
      </c>
      <c r="B185" s="179" t="s">
        <v>85</v>
      </c>
      <c r="C185" s="172" t="s">
        <v>2</v>
      </c>
      <c r="D185" s="180">
        <v>32</v>
      </c>
      <c r="E185" s="20">
        <v>0</v>
      </c>
      <c r="F185" s="237">
        <f>D185*E185</f>
        <v>0</v>
      </c>
      <c r="G185" s="14"/>
    </row>
    <row r="186" spans="1:7" ht="13.5" thickBot="1" x14ac:dyDescent="0.25">
      <c r="A186" s="167"/>
      <c r="B186" s="154"/>
      <c r="C186" s="169"/>
      <c r="D186" s="169"/>
      <c r="E186" s="102"/>
      <c r="F186" s="244"/>
      <c r="G186" s="14"/>
    </row>
    <row r="187" spans="1:7" ht="128.25" thickBot="1" x14ac:dyDescent="0.25">
      <c r="A187" s="97" t="s">
        <v>146</v>
      </c>
      <c r="B187" s="179" t="s">
        <v>179</v>
      </c>
      <c r="C187" s="172" t="s">
        <v>3</v>
      </c>
      <c r="D187" s="172">
        <v>24</v>
      </c>
      <c r="E187" s="20">
        <v>0</v>
      </c>
      <c r="F187" s="237">
        <f>D187*E187</f>
        <v>0</v>
      </c>
      <c r="G187" s="14"/>
    </row>
    <row r="188" spans="1:7" ht="13.5" thickBot="1" x14ac:dyDescent="0.25">
      <c r="A188" s="167"/>
      <c r="B188" s="154"/>
      <c r="C188" s="169"/>
      <c r="D188" s="169"/>
      <c r="E188" s="102"/>
      <c r="F188" s="244"/>
      <c r="G188" s="14"/>
    </row>
    <row r="189" spans="1:7" ht="26.25" thickBot="1" x14ac:dyDescent="0.25">
      <c r="A189" s="97" t="s">
        <v>147</v>
      </c>
      <c r="B189" s="206" t="s">
        <v>86</v>
      </c>
      <c r="C189" s="172" t="s">
        <v>3</v>
      </c>
      <c r="D189" s="172">
        <v>2</v>
      </c>
      <c r="E189" s="20">
        <v>0</v>
      </c>
      <c r="F189" s="237">
        <f>D189*E189</f>
        <v>0</v>
      </c>
      <c r="G189" s="14"/>
    </row>
    <row r="190" spans="1:7" ht="90" thickBot="1" x14ac:dyDescent="0.25">
      <c r="A190" s="97"/>
      <c r="B190" s="206" t="s">
        <v>87</v>
      </c>
      <c r="C190" s="172" t="s">
        <v>3</v>
      </c>
      <c r="D190" s="172">
        <v>2</v>
      </c>
      <c r="E190" s="20">
        <v>0</v>
      </c>
      <c r="F190" s="237">
        <f>D190*E190</f>
        <v>0</v>
      </c>
      <c r="G190" s="14"/>
    </row>
    <row r="191" spans="1:7" ht="13.5" thickBot="1" x14ac:dyDescent="0.25">
      <c r="A191" s="167"/>
      <c r="B191" s="154"/>
      <c r="C191" s="169"/>
      <c r="D191" s="169"/>
      <c r="E191" s="102"/>
      <c r="F191" s="244"/>
      <c r="G191" s="14"/>
    </row>
    <row r="192" spans="1:7" ht="141" thickBot="1" x14ac:dyDescent="0.25">
      <c r="A192" s="212" t="s">
        <v>148</v>
      </c>
      <c r="B192" s="206" t="s">
        <v>88</v>
      </c>
      <c r="C192" s="172" t="s">
        <v>2</v>
      </c>
      <c r="D192" s="180">
        <v>150</v>
      </c>
      <c r="E192" s="20">
        <v>0</v>
      </c>
      <c r="F192" s="237">
        <f>D192*E192</f>
        <v>0</v>
      </c>
      <c r="G192" s="14"/>
    </row>
    <row r="193" spans="1:8" ht="13.5" thickBot="1" x14ac:dyDescent="0.25">
      <c r="A193" s="167"/>
      <c r="B193" s="154"/>
      <c r="C193" s="169"/>
      <c r="D193" s="196"/>
      <c r="E193" s="213"/>
      <c r="F193" s="246"/>
      <c r="G193" s="14"/>
    </row>
    <row r="194" spans="1:8" ht="26.25" customHeight="1" thickBot="1" x14ac:dyDescent="0.25">
      <c r="A194" s="247" t="s">
        <v>70</v>
      </c>
      <c r="B194" s="248" t="s">
        <v>154</v>
      </c>
      <c r="C194" s="249"/>
      <c r="D194" s="169"/>
      <c r="E194" s="102"/>
      <c r="F194" s="102"/>
      <c r="G194" s="14"/>
      <c r="H194" s="23"/>
    </row>
    <row r="195" spans="1:8" ht="132" customHeight="1" thickBot="1" x14ac:dyDescent="0.25">
      <c r="A195" s="250" t="s">
        <v>149</v>
      </c>
      <c r="B195" s="179" t="s">
        <v>89</v>
      </c>
      <c r="C195" s="172" t="s">
        <v>3</v>
      </c>
      <c r="D195" s="169">
        <v>1</v>
      </c>
      <c r="E195" s="29">
        <v>0</v>
      </c>
      <c r="F195" s="244">
        <f>D195*E195</f>
        <v>0</v>
      </c>
      <c r="G195" s="14"/>
    </row>
    <row r="196" spans="1:8" ht="13.5" thickBot="1" x14ac:dyDescent="0.25">
      <c r="A196" s="167"/>
      <c r="B196" s="154"/>
      <c r="C196" s="169"/>
      <c r="D196" s="251"/>
      <c r="E196" s="252"/>
      <c r="F196" s="253"/>
      <c r="G196" s="14"/>
    </row>
    <row r="197" spans="1:8" ht="43.5" customHeight="1" thickBot="1" x14ac:dyDescent="0.25">
      <c r="A197" s="58" t="s">
        <v>155</v>
      </c>
      <c r="B197" s="59"/>
      <c r="C197" s="30"/>
      <c r="D197" s="32"/>
      <c r="E197" s="26"/>
      <c r="F197" s="33">
        <f>SUM(F7:F195)</f>
        <v>0</v>
      </c>
      <c r="G197" s="31"/>
    </row>
    <row r="199" spans="1:8" ht="13.5" thickBot="1" x14ac:dyDescent="0.25"/>
    <row r="200" spans="1:8" ht="36" customHeight="1" thickTop="1" thickBot="1" x14ac:dyDescent="0.25">
      <c r="A200" s="254" t="s">
        <v>194</v>
      </c>
      <c r="B200" s="255"/>
      <c r="C200" s="255"/>
      <c r="D200" s="255"/>
      <c r="E200" s="256"/>
    </row>
    <row r="201" spans="1:8" ht="27" customHeight="1" thickTop="1" thickBot="1" x14ac:dyDescent="0.25">
      <c r="A201" s="44" t="s">
        <v>158</v>
      </c>
      <c r="B201" s="45" t="s">
        <v>159</v>
      </c>
      <c r="C201" s="62" t="s">
        <v>101</v>
      </c>
      <c r="D201" s="63"/>
      <c r="E201" s="64"/>
    </row>
    <row r="202" spans="1:8" ht="25.5" customHeight="1" thickBot="1" x14ac:dyDescent="0.25">
      <c r="A202" s="69" t="s">
        <v>16</v>
      </c>
      <c r="B202" s="34" t="s">
        <v>160</v>
      </c>
      <c r="C202" s="262">
        <f>F197</f>
        <v>0</v>
      </c>
      <c r="D202" s="263"/>
      <c r="E202" s="264"/>
    </row>
    <row r="203" spans="1:8" ht="30.75" customHeight="1" thickBot="1" x14ac:dyDescent="0.25">
      <c r="A203" s="70"/>
      <c r="B203" s="34" t="s">
        <v>161</v>
      </c>
      <c r="C203" s="262">
        <f>C202*1.25</f>
        <v>0</v>
      </c>
      <c r="D203" s="263"/>
      <c r="E203" s="264"/>
    </row>
    <row r="204" spans="1:8" ht="48" customHeight="1" thickBot="1" x14ac:dyDescent="0.25">
      <c r="A204" s="42" t="s">
        <v>17</v>
      </c>
      <c r="B204" s="257" t="s">
        <v>193</v>
      </c>
      <c r="C204" s="65" t="s">
        <v>195</v>
      </c>
      <c r="D204" s="66"/>
      <c r="E204" s="67"/>
    </row>
    <row r="205" spans="1:8" ht="24.75" customHeight="1" thickBot="1" x14ac:dyDescent="0.25">
      <c r="A205" s="43"/>
      <c r="B205" s="258"/>
      <c r="C205" s="265" t="s">
        <v>162</v>
      </c>
      <c r="D205" s="266"/>
      <c r="E205" s="267"/>
    </row>
    <row r="206" spans="1:8" ht="13.5" customHeight="1" x14ac:dyDescent="0.2"/>
    <row r="207" spans="1:8" ht="13.5" customHeight="1" x14ac:dyDescent="0.2"/>
    <row r="208" spans="1:8" ht="22.5" customHeight="1" x14ac:dyDescent="0.2">
      <c r="D208" s="259"/>
      <c r="E208" s="259"/>
      <c r="F208" s="259"/>
      <c r="G208" s="259"/>
    </row>
    <row r="209" spans="1:17" ht="21.75" customHeight="1" x14ac:dyDescent="0.2">
      <c r="B209" s="52" t="s">
        <v>157</v>
      </c>
      <c r="D209" s="259"/>
      <c r="E209" s="259"/>
      <c r="F209" s="259"/>
      <c r="G209" s="259"/>
      <c r="H209" s="36"/>
    </row>
    <row r="210" spans="1:17" ht="75" customHeight="1" x14ac:dyDescent="0.2">
      <c r="A210" s="5" t="s">
        <v>16</v>
      </c>
      <c r="B210" s="260" t="s">
        <v>220</v>
      </c>
      <c r="C210" s="260"/>
      <c r="D210" s="260"/>
      <c r="E210" s="260"/>
      <c r="F210" s="259"/>
      <c r="G210" s="259"/>
      <c r="H210" s="38"/>
      <c r="I210" s="39"/>
      <c r="J210" s="39"/>
      <c r="K210" s="39"/>
      <c r="L210" s="39"/>
      <c r="M210" s="39"/>
      <c r="N210" s="39"/>
      <c r="O210" s="39"/>
    </row>
    <row r="211" spans="1:17" ht="60" customHeight="1" x14ac:dyDescent="0.2">
      <c r="A211" s="5" t="s">
        <v>17</v>
      </c>
      <c r="B211" s="71" t="s">
        <v>172</v>
      </c>
      <c r="C211" s="71"/>
      <c r="D211" s="71"/>
      <c r="E211" s="71"/>
      <c r="F211" s="52"/>
      <c r="G211" s="52"/>
      <c r="H211" s="40"/>
      <c r="I211" s="40"/>
      <c r="J211" s="40"/>
      <c r="K211" s="40"/>
      <c r="L211" s="40"/>
      <c r="M211" s="40"/>
      <c r="N211" s="40"/>
      <c r="O211" s="40"/>
      <c r="P211" s="40"/>
      <c r="Q211" s="40"/>
    </row>
    <row r="212" spans="1:17" ht="47.25" customHeight="1" x14ac:dyDescent="0.2">
      <c r="A212" s="5" t="s">
        <v>18</v>
      </c>
      <c r="B212" s="261" t="s">
        <v>173</v>
      </c>
      <c r="C212" s="261"/>
      <c r="D212" s="261"/>
      <c r="E212" s="261"/>
      <c r="F212" s="52"/>
      <c r="G212" s="52"/>
      <c r="H212" s="35"/>
    </row>
    <row r="213" spans="1:17" ht="60" customHeight="1" x14ac:dyDescent="0.2">
      <c r="A213" s="5" t="s">
        <v>53</v>
      </c>
      <c r="B213" s="261" t="s">
        <v>197</v>
      </c>
      <c r="C213" s="261"/>
      <c r="D213" s="261"/>
      <c r="E213" s="261"/>
      <c r="F213" s="73"/>
      <c r="G213" s="73"/>
      <c r="H213" s="35"/>
    </row>
    <row r="214" spans="1:17" ht="32.25" customHeight="1" x14ac:dyDescent="0.2">
      <c r="A214" s="5" t="s">
        <v>69</v>
      </c>
      <c r="B214" s="261" t="s">
        <v>174</v>
      </c>
      <c r="C214" s="261"/>
      <c r="D214" s="261"/>
      <c r="E214" s="261"/>
      <c r="F214" s="37"/>
      <c r="G214" s="37"/>
    </row>
    <row r="215" spans="1:17" ht="35.25" customHeight="1" x14ac:dyDescent="0.2">
      <c r="A215" s="5" t="s">
        <v>70</v>
      </c>
      <c r="B215" s="261" t="s">
        <v>175</v>
      </c>
      <c r="C215" s="261"/>
      <c r="D215" s="261"/>
      <c r="E215" s="261"/>
    </row>
    <row r="216" spans="1:17" ht="46.5" customHeight="1" x14ac:dyDescent="0.2">
      <c r="A216" s="5" t="s">
        <v>71</v>
      </c>
      <c r="B216" s="261" t="s">
        <v>198</v>
      </c>
      <c r="C216" s="261"/>
      <c r="D216" s="261"/>
      <c r="E216" s="261"/>
      <c r="F216" s="72"/>
      <c r="G216" s="72"/>
    </row>
    <row r="217" spans="1:17" ht="59.25" customHeight="1" x14ac:dyDescent="0.2">
      <c r="A217" s="5" t="s">
        <v>72</v>
      </c>
      <c r="B217" s="68" t="s">
        <v>196</v>
      </c>
      <c r="C217" s="68"/>
      <c r="D217" s="68"/>
      <c r="E217" s="68"/>
      <c r="F217" s="46"/>
    </row>
    <row r="218" spans="1:17" ht="71.25" customHeight="1" x14ac:dyDescent="0.2">
      <c r="A218" s="5" t="s">
        <v>73</v>
      </c>
      <c r="B218" s="68" t="s">
        <v>176</v>
      </c>
      <c r="C218" s="68"/>
      <c r="D218" s="68"/>
      <c r="E218" s="68"/>
    </row>
    <row r="219" spans="1:17" ht="63" customHeight="1" x14ac:dyDescent="0.2">
      <c r="A219" s="41" t="s">
        <v>74</v>
      </c>
      <c r="B219" s="68" t="s">
        <v>177</v>
      </c>
      <c r="C219" s="68"/>
      <c r="D219" s="68"/>
      <c r="E219" s="68"/>
    </row>
    <row r="220" spans="1:17" x14ac:dyDescent="0.2">
      <c r="B220" s="37"/>
      <c r="C220" s="37"/>
    </row>
    <row r="621" spans="4:6" x14ac:dyDescent="0.2">
      <c r="D621" s="4"/>
      <c r="E621" s="10"/>
      <c r="F621" s="10"/>
    </row>
    <row r="627" spans="1:3" x14ac:dyDescent="0.2">
      <c r="A627" s="4"/>
      <c r="B627" s="4"/>
      <c r="C627" s="4"/>
    </row>
    <row r="665" spans="1:6" x14ac:dyDescent="0.2">
      <c r="D665" s="4"/>
      <c r="E665" s="10"/>
      <c r="F665" s="10"/>
    </row>
    <row r="671" spans="1:6" x14ac:dyDescent="0.2">
      <c r="A671" s="4"/>
      <c r="B671" s="4"/>
      <c r="C671" s="4"/>
    </row>
    <row r="1038" spans="4:6" x14ac:dyDescent="0.2">
      <c r="D1038" s="4"/>
      <c r="E1038" s="10"/>
      <c r="F1038" s="10"/>
    </row>
    <row r="1039" spans="4:6" x14ac:dyDescent="0.2">
      <c r="D1039" s="4"/>
      <c r="E1039" s="10"/>
      <c r="F1039" s="10"/>
    </row>
    <row r="1044" spans="1:3" x14ac:dyDescent="0.2">
      <c r="A1044" s="4"/>
      <c r="B1044" s="4"/>
      <c r="C1044" s="4"/>
    </row>
    <row r="1045" spans="1:3" x14ac:dyDescent="0.2">
      <c r="A1045" s="4"/>
      <c r="B1045" s="4"/>
      <c r="C1045" s="4"/>
    </row>
    <row r="1278" spans="4:6" x14ac:dyDescent="0.2">
      <c r="D1278" s="4"/>
      <c r="E1278" s="10"/>
      <c r="F1278" s="10"/>
    </row>
    <row r="1284" spans="1:3" x14ac:dyDescent="0.2">
      <c r="A1284" s="4"/>
      <c r="B1284" s="4"/>
      <c r="C1284" s="4"/>
    </row>
  </sheetData>
  <sheetProtection algorithmName="SHA-512" hashValue="3QGVtrYr8TFYJmjLTKGPLQkRt2P27okvqRxUz/G4qbA/fAmWgBj88FnYxo4rvSMqFRGsdhjrwFyQZqgn05tcvA==" saltValue="rTRPlxImc4fNUdYOmZfwOw==" spinCount="100000" sheet="1" objects="1" scenarios="1"/>
  <mergeCells count="30">
    <mergeCell ref="F216:G216"/>
    <mergeCell ref="F213:G213"/>
    <mergeCell ref="B215:E215"/>
    <mergeCell ref="B216:E216"/>
    <mergeCell ref="B217:E217"/>
    <mergeCell ref="B219:E219"/>
    <mergeCell ref="C205:E205"/>
    <mergeCell ref="A202:A203"/>
    <mergeCell ref="B210:E210"/>
    <mergeCell ref="B211:E211"/>
    <mergeCell ref="B212:E212"/>
    <mergeCell ref="B204:B205"/>
    <mergeCell ref="B213:E213"/>
    <mergeCell ref="B214:E214"/>
    <mergeCell ref="C201:E201"/>
    <mergeCell ref="C202:E202"/>
    <mergeCell ref="C203:E203"/>
    <mergeCell ref="C204:E204"/>
    <mergeCell ref="B218:E218"/>
    <mergeCell ref="A1:F1"/>
    <mergeCell ref="G39:G58"/>
    <mergeCell ref="A2:B2"/>
    <mergeCell ref="A197:B197"/>
    <mergeCell ref="A200:E200"/>
    <mergeCell ref="B160:B161"/>
    <mergeCell ref="A160:A161"/>
    <mergeCell ref="C160:C161"/>
    <mergeCell ref="D160:D161"/>
    <mergeCell ref="E160:E161"/>
    <mergeCell ref="F160:F161"/>
  </mergeCells>
  <phoneticPr fontId="0" type="noConversion"/>
  <pageMargins left="0.23622047244094491" right="0.23622047244094491" top="0.74803149606299213" bottom="0.74803149606299213" header="0.31496062992125984" footer="0.31496062992125984"/>
  <pageSetup paperSize="9" scale="74" orientation="portrait" verticalDpi="1200" r:id="rId1"/>
  <headerFooter differentFirst="1" alignWithMargins="0">
    <oddHeader xml:space="preserve">&amp;LPrilog 1. „Tehnička specifikacija i troškovnik – Zamjena rashladnog uređaja u zgradi Srca“
</oddHeader>
    <oddFooter>&amp;Cstr. &amp;P od &amp;N</oddFooter>
  </headerFooter>
  <rowBreaks count="3" manualBreakCount="3">
    <brk id="150" max="6" man="1"/>
    <brk id="180" max="6" man="1"/>
    <brk id="199"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Prilog 1. DON E-MV_7-07-2021</vt:lpstr>
      <vt:lpstr>'Prilog 1. DON E-MV_7-07-2021'!Print_Area</vt:lpstr>
    </vt:vector>
  </TitlesOfParts>
  <Company>PROJEKT DANAS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ŠTOHERA BORIS</dc:title>
  <dc:creator>PROJEKT DANAS</dc:creator>
  <cp:lastModifiedBy>Karola Božinova</cp:lastModifiedBy>
  <cp:lastPrinted>2021-04-01T13:41:53Z</cp:lastPrinted>
  <dcterms:created xsi:type="dcterms:W3CDTF">2005-09-28T08:06:28Z</dcterms:created>
  <dcterms:modified xsi:type="dcterms:W3CDTF">2021-04-12T14:19:24Z</dcterms:modified>
</cp:coreProperties>
</file>