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JAVNA OBJAVA INFORMACIJA O TROŠENJU PRORAČUNSKIH SREDSTAVA\PO MJESECIMA\"/>
    </mc:Choice>
  </mc:AlternateContent>
  <xr:revisionPtr revIDLastSave="0" documentId="13_ncr:1_{6699E6F8-273F-4385-B6B1-0B686B8B51F0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OŽUJAK 2024." sheetId="1" r:id="rId1"/>
  </sheets>
  <definedNames>
    <definedName name="_xlnm.Print_Area" localSheetId="0">'OŽUJAK 2024.'!$A$1:$G$82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E6" i="1"/>
  <c r="E18" i="1" l="1"/>
  <c r="E34" i="1"/>
  <c r="E60" i="1"/>
  <c r="E68" i="1"/>
  <c r="E41" i="1"/>
  <c r="E66" i="1"/>
  <c r="E27" i="1"/>
  <c r="E82" i="1"/>
  <c r="E80" i="1"/>
  <c r="E78" i="1"/>
  <c r="E76" i="1"/>
  <c r="E25" i="1"/>
  <c r="E23" i="1"/>
  <c r="E70" i="1"/>
  <c r="E32" i="1" l="1"/>
  <c r="E12" i="1"/>
  <c r="E8" i="1"/>
  <c r="E56" i="1"/>
  <c r="E36" i="1" l="1"/>
  <c r="E64" i="1" l="1"/>
  <c r="E21" i="1" l="1"/>
  <c r="E42" i="1"/>
  <c r="E19" i="1"/>
  <c r="E54" i="1" l="1"/>
  <c r="E74" i="1" l="1"/>
  <c r="E72" i="1"/>
  <c r="E62" i="1"/>
  <c r="E58" i="1"/>
  <c r="E52" i="1"/>
  <c r="E50" i="1"/>
  <c r="E48" i="1"/>
  <c r="E46" i="1"/>
  <c r="E44" i="1"/>
  <c r="E40" i="1"/>
  <c r="E38" i="1"/>
  <c r="E30" i="1"/>
  <c r="E17" i="1"/>
</calcChain>
</file>

<file path=xl/sharedStrings.xml><?xml version="1.0" encoding="utf-8"?>
<sst xmlns="http://schemas.openxmlformats.org/spreadsheetml/2006/main" count="200" uniqueCount="70">
  <si>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</si>
  <si>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</si>
  <si>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</si>
  <si>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</si>
  <si>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</si>
  <si>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</si>
  <si>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</si>
  <si>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</si>
  <si>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</si>
  <si>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</si>
  <si>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</si>
  <si>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</si>
  <si>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</si>
  <si>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</si>
  <si>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</si>
  <si>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</si>
  <si>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</si>
  <si>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</si>
  <si>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</si>
  <si>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</si>
  <si>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</si>
  <si>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</si>
  <si>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</si>
  <si>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</si>
  <si>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Uredski materijal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</si>
  <si>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</si>
  <si>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</si>
  <si>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</si>
  <si>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</si>
  <si>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</si>
  <si>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Bulić Biserka</t>
  </si>
  <si>
    <t>Hruška Marko</t>
  </si>
  <si>
    <t>Intelektualne i osobne usluge (Autorski ugovor, ukupni trošak)</t>
  </si>
  <si>
    <t>Sistemski laboratorij za informatiku</t>
  </si>
  <si>
    <t>Računalne usluge</t>
  </si>
  <si>
    <t>Ostale usluge</t>
  </si>
  <si>
    <t>Privredna banka Zagreb d.d.</t>
  </si>
  <si>
    <t>Reprezentacija</t>
  </si>
  <si>
    <t>Ostali nespomenuti rashodi poslovanja</t>
  </si>
  <si>
    <t>Bankarske usluge i usluge platnog prometa</t>
  </si>
  <si>
    <t>02535697732</t>
  </si>
  <si>
    <t>Cvitković Maja</t>
  </si>
  <si>
    <t>Lovrić Mario</t>
  </si>
  <si>
    <t>Imamagić Emir</t>
  </si>
  <si>
    <t>Materijal i dijelovi za tekuće i investicijsko održavanje</t>
  </si>
  <si>
    <t>Lustre obrt</t>
  </si>
  <si>
    <t>OŽUJAK 2024.</t>
  </si>
  <si>
    <t>Rijeka</t>
  </si>
  <si>
    <t>ITdrive obrt za obrazovanje</t>
  </si>
  <si>
    <t>Hozjak j.d.o.o.</t>
  </si>
  <si>
    <t>Sesvete</t>
  </si>
  <si>
    <t>Promo plus d.o.o.</t>
  </si>
  <si>
    <t>Uredski materijal i ostali materijalni rashodi</t>
  </si>
  <si>
    <t>Agencija za komercijalnu djelatnost</t>
  </si>
  <si>
    <t>Eurotisak tiskarski obrt</t>
  </si>
  <si>
    <t>Belavić Martin</t>
  </si>
  <si>
    <t>Špoljar Jurica</t>
  </si>
  <si>
    <t>Tekući prijenosi između proračunskih korisnika istog proračuna</t>
  </si>
  <si>
    <t>Fakultet elektrotehnike i računalstva</t>
  </si>
  <si>
    <t>Fakultet elektrotehnike, računalstva i informacijskih tehnologija Osijek</t>
  </si>
  <si>
    <t>Fakultet elektrotehnike, strojarstva i brodogradnje</t>
  </si>
  <si>
    <t>Institut Ruđer Bošković</t>
  </si>
  <si>
    <t>00857144221</t>
  </si>
  <si>
    <t>Jelčić Petra Marija</t>
  </si>
  <si>
    <t>Nebeski baloni</t>
  </si>
  <si>
    <t>Usluge telefona, pošte i prijevoza</t>
  </si>
  <si>
    <t>Hrvatski telekom d.d.</t>
  </si>
  <si>
    <t>Zeleni svijet d.o.o.</t>
  </si>
  <si>
    <t>Bijeli čarobnjak d.o.o</t>
  </si>
  <si>
    <t>Orcus plus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</si>
</sst>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0" fontId="1" fillId="2" borderId="3" xfId="0" applyFont="1" applyFill="1" applyBorder="1" applyAlignment="1">
      <alignment horizontal="left"/>
    </xf>
    <xf numFmtId="4" fontId="1" fillId="0" borderId="3" xfId="0" applyNumberFormat="1" applyFont="1" applyBorder="1"/>
    <xf numFmtId="0" fontId="0" fillId="0" borderId="3" xfId="0" applyBorder="1"/>
    <xf numFmtId="4" fontId="0" fillId="2" borderId="3" xfId="0" applyNumberForma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4" fontId="0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97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8"/>
  </cols>
  <sheetData>
    <row r="1" spans="1:119" s="3" customFormat="1" ht="30.75" customHeight="1" thickBot="1" x14ac:dyDescent="0.3">
      <c r="A1" s="1" t="s">
        <v>0</v>
      </c>
      <c r="B1" s="41" t="s">
        <v>1</v>
      </c>
      <c r="C1" s="41"/>
      <c r="D1" s="41"/>
      <c r="E1" s="41"/>
      <c r="F1" s="41"/>
      <c r="G1" s="4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4" t="s">
        <v>2</v>
      </c>
      <c r="B2" s="42" t="s">
        <v>46</v>
      </c>
      <c r="C2" s="42"/>
      <c r="D2" s="42"/>
      <c r="E2" s="42"/>
      <c r="F2" s="42"/>
      <c r="G2" s="4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4" spans="1:119" s="3" customFormat="1" ht="30" x14ac:dyDescent="0.25">
      <c r="A4" s="5" t="s">
        <v>3</v>
      </c>
      <c r="B4" s="6" t="s">
        <v>4</v>
      </c>
      <c r="C4" s="7" t="s">
        <v>5</v>
      </c>
      <c r="D4" s="7" t="s">
        <v>6</v>
      </c>
      <c r="E4" s="43" t="s">
        <v>7</v>
      </c>
      <c r="F4" s="43"/>
      <c r="G4" s="5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s="12" customFormat="1" x14ac:dyDescent="0.25">
      <c r="A5" s="44" t="s">
        <v>9</v>
      </c>
      <c r="B5" s="45"/>
      <c r="C5" s="45"/>
      <c r="D5" s="10" t="s">
        <v>10</v>
      </c>
      <c r="E5" s="22">
        <v>371063.82</v>
      </c>
      <c r="F5" s="9">
        <v>3111</v>
      </c>
      <c r="G5" s="9" t="s">
        <v>11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</row>
    <row r="6" spans="1:119" s="12" customFormat="1" x14ac:dyDescent="0.25">
      <c r="A6" s="44"/>
      <c r="B6" s="45"/>
      <c r="C6" s="45"/>
      <c r="D6" s="10" t="s">
        <v>12</v>
      </c>
      <c r="E6" s="22">
        <f>9441.05+77902.11+364.66</f>
        <v>87707.82</v>
      </c>
      <c r="F6" s="9">
        <v>3111</v>
      </c>
      <c r="G6" s="9" t="s">
        <v>11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</row>
    <row r="7" spans="1:119" s="12" customFormat="1" x14ac:dyDescent="0.25">
      <c r="A7" s="44"/>
      <c r="B7" s="45"/>
      <c r="C7" s="45"/>
      <c r="D7" s="10" t="s">
        <v>12</v>
      </c>
      <c r="E7" s="22">
        <v>1690.21</v>
      </c>
      <c r="F7" s="9">
        <v>3112</v>
      </c>
      <c r="G7" s="9" t="s">
        <v>13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</row>
    <row r="8" spans="1:119" s="12" customFormat="1" x14ac:dyDescent="0.25">
      <c r="A8" s="44"/>
      <c r="B8" s="45"/>
      <c r="C8" s="45"/>
      <c r="D8" s="10" t="s">
        <v>10</v>
      </c>
      <c r="E8" s="22">
        <f>1128.98+16900</f>
        <v>18028.98</v>
      </c>
      <c r="F8" s="9">
        <v>3121</v>
      </c>
      <c r="G8" s="9" t="s">
        <v>14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</row>
    <row r="9" spans="1:119" s="12" customFormat="1" x14ac:dyDescent="0.25">
      <c r="A9" s="44"/>
      <c r="B9" s="45"/>
      <c r="C9" s="45"/>
      <c r="D9" s="10" t="s">
        <v>12</v>
      </c>
      <c r="E9" s="22">
        <v>400</v>
      </c>
      <c r="F9" s="9">
        <v>3121</v>
      </c>
      <c r="G9" s="9" t="s">
        <v>14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</row>
    <row r="10" spans="1:119" s="12" customFormat="1" x14ac:dyDescent="0.25">
      <c r="A10" s="44"/>
      <c r="B10" s="45"/>
      <c r="C10" s="45"/>
      <c r="D10" s="10" t="s">
        <v>10</v>
      </c>
      <c r="E10" s="22">
        <v>56502.73</v>
      </c>
      <c r="F10" s="9">
        <v>3132</v>
      </c>
      <c r="G10" s="9" t="s">
        <v>15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</row>
    <row r="11" spans="1:119" s="12" customFormat="1" x14ac:dyDescent="0.25">
      <c r="A11" s="44"/>
      <c r="B11" s="45"/>
      <c r="C11" s="45"/>
      <c r="D11" s="10" t="s">
        <v>12</v>
      </c>
      <c r="E11" s="22">
        <f>278.82+1557.78+11719.44+60.17</f>
        <v>13616.210000000001</v>
      </c>
      <c r="F11" s="9">
        <v>3132</v>
      </c>
      <c r="G11" s="9" t="s">
        <v>15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</row>
    <row r="12" spans="1:119" s="12" customFormat="1" x14ac:dyDescent="0.25">
      <c r="A12" s="44"/>
      <c r="B12" s="45"/>
      <c r="C12" s="45"/>
      <c r="D12" s="10" t="s">
        <v>10</v>
      </c>
      <c r="E12" s="22">
        <f>30+60+157.56</f>
        <v>247.56</v>
      </c>
      <c r="F12" s="9">
        <v>3211</v>
      </c>
      <c r="G12" s="9" t="s">
        <v>16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</row>
    <row r="13" spans="1:119" s="12" customFormat="1" x14ac:dyDescent="0.25">
      <c r="A13" s="44"/>
      <c r="B13" s="45"/>
      <c r="C13" s="45"/>
      <c r="D13" s="10" t="s">
        <v>10</v>
      </c>
      <c r="E13" s="22">
        <v>9782.3799999999992</v>
      </c>
      <c r="F13" s="9">
        <v>3212</v>
      </c>
      <c r="G13" s="9" t="s">
        <v>17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</row>
    <row r="14" spans="1:119" s="12" customFormat="1" x14ac:dyDescent="0.25">
      <c r="A14" s="44"/>
      <c r="B14" s="45"/>
      <c r="C14" s="45"/>
      <c r="D14" s="10" t="s">
        <v>12</v>
      </c>
      <c r="E14" s="22">
        <v>178.79</v>
      </c>
      <c r="F14" s="9">
        <v>3212</v>
      </c>
      <c r="G14" s="9" t="s">
        <v>17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</row>
    <row r="15" spans="1:119" s="12" customFormat="1" x14ac:dyDescent="0.25">
      <c r="A15" s="44"/>
      <c r="B15" s="45"/>
      <c r="C15" s="45"/>
      <c r="D15" s="10" t="s">
        <v>10</v>
      </c>
      <c r="E15" s="22">
        <v>252.3</v>
      </c>
      <c r="F15" s="9">
        <v>3293</v>
      </c>
      <c r="G15" s="23" t="s">
        <v>37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</row>
    <row r="16" spans="1:119" s="12" customFormat="1" x14ac:dyDescent="0.25">
      <c r="A16" s="44"/>
      <c r="B16" s="45"/>
      <c r="C16" s="45"/>
      <c r="D16" s="10" t="s">
        <v>10</v>
      </c>
      <c r="E16" s="22">
        <v>403.6</v>
      </c>
      <c r="F16" s="9">
        <v>1291</v>
      </c>
      <c r="G16" s="9" t="s">
        <v>18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</row>
    <row r="17" spans="1:119" s="12" customFormat="1" x14ac:dyDescent="0.25">
      <c r="A17" s="37" t="s">
        <v>19</v>
      </c>
      <c r="B17" s="37"/>
      <c r="C17" s="37"/>
      <c r="D17" s="19"/>
      <c r="E17" s="13">
        <f>SUM(E5:E16)</f>
        <v>559874.40000000014</v>
      </c>
      <c r="F17" s="18"/>
      <c r="G17" s="18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</row>
    <row r="18" spans="1:119" s="15" customFormat="1" x14ac:dyDescent="0.25">
      <c r="A18" s="24" t="s">
        <v>20</v>
      </c>
      <c r="B18" s="25">
        <v>26561427801</v>
      </c>
      <c r="C18" s="25" t="s">
        <v>21</v>
      </c>
      <c r="D18" s="24" t="s">
        <v>12</v>
      </c>
      <c r="E18" s="26">
        <f>425+581.82+19.38</f>
        <v>1026.2</v>
      </c>
      <c r="F18" s="27">
        <v>3211</v>
      </c>
      <c r="G18" s="27" t="s">
        <v>16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</row>
    <row r="19" spans="1:119" s="12" customFormat="1" x14ac:dyDescent="0.25">
      <c r="A19" s="19" t="s">
        <v>19</v>
      </c>
      <c r="B19" s="19"/>
      <c r="C19" s="19"/>
      <c r="D19" s="19"/>
      <c r="E19" s="13">
        <f>SUM(E18)</f>
        <v>1026.2</v>
      </c>
      <c r="F19" s="18"/>
      <c r="G19" s="18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</row>
    <row r="20" spans="1:119" s="15" customFormat="1" x14ac:dyDescent="0.25">
      <c r="A20" s="24" t="s">
        <v>43</v>
      </c>
      <c r="B20" s="25" t="s">
        <v>22</v>
      </c>
      <c r="C20" s="25" t="s">
        <v>22</v>
      </c>
      <c r="D20" s="24" t="s">
        <v>12</v>
      </c>
      <c r="E20" s="26">
        <f>360+41.06</f>
        <v>401.06</v>
      </c>
      <c r="F20" s="27">
        <v>3211</v>
      </c>
      <c r="G20" s="27" t="s">
        <v>16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</row>
    <row r="21" spans="1:119" s="12" customFormat="1" x14ac:dyDescent="0.25">
      <c r="A21" s="19" t="s">
        <v>19</v>
      </c>
      <c r="B21" s="19"/>
      <c r="C21" s="19"/>
      <c r="D21" s="19"/>
      <c r="E21" s="13">
        <f>SUM(E20)</f>
        <v>401.06</v>
      </c>
      <c r="F21" s="18"/>
      <c r="G21" s="18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</row>
    <row r="22" spans="1:119" s="15" customFormat="1" x14ac:dyDescent="0.25">
      <c r="A22" s="24" t="s">
        <v>55</v>
      </c>
      <c r="B22" s="25" t="s">
        <v>22</v>
      </c>
      <c r="C22" s="25" t="s">
        <v>22</v>
      </c>
      <c r="D22" s="24" t="s">
        <v>12</v>
      </c>
      <c r="E22" s="26">
        <v>360</v>
      </c>
      <c r="F22" s="27">
        <v>3211</v>
      </c>
      <c r="G22" s="27" t="s">
        <v>16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</row>
    <row r="23" spans="1:119" s="12" customFormat="1" x14ac:dyDescent="0.25">
      <c r="A23" s="19" t="s">
        <v>19</v>
      </c>
      <c r="B23" s="19"/>
      <c r="C23" s="19"/>
      <c r="D23" s="19"/>
      <c r="E23" s="13">
        <f>SUM(E22)</f>
        <v>360</v>
      </c>
      <c r="F23" s="18"/>
      <c r="G23" s="18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</row>
    <row r="24" spans="1:119" s="15" customFormat="1" x14ac:dyDescent="0.25">
      <c r="A24" s="24" t="s">
        <v>56</v>
      </c>
      <c r="B24" s="25" t="s">
        <v>22</v>
      </c>
      <c r="C24" s="25" t="s">
        <v>22</v>
      </c>
      <c r="D24" s="24" t="s">
        <v>12</v>
      </c>
      <c r="E24" s="26">
        <v>360</v>
      </c>
      <c r="F24" s="27">
        <v>3211</v>
      </c>
      <c r="G24" s="27" t="s">
        <v>16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</row>
    <row r="25" spans="1:119" s="12" customFormat="1" x14ac:dyDescent="0.25">
      <c r="A25" s="19" t="s">
        <v>19</v>
      </c>
      <c r="B25" s="19"/>
      <c r="C25" s="19"/>
      <c r="D25" s="19"/>
      <c r="E25" s="13">
        <f>SUM(E24)</f>
        <v>360</v>
      </c>
      <c r="F25" s="18"/>
      <c r="G25" s="1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</row>
    <row r="26" spans="1:119" s="15" customFormat="1" x14ac:dyDescent="0.25">
      <c r="A26" s="24" t="s">
        <v>63</v>
      </c>
      <c r="B26" s="25" t="s">
        <v>22</v>
      </c>
      <c r="C26" s="25" t="s">
        <v>22</v>
      </c>
      <c r="D26" s="24" t="s">
        <v>12</v>
      </c>
      <c r="E26" s="26">
        <v>180</v>
      </c>
      <c r="F26" s="27">
        <v>3211</v>
      </c>
      <c r="G26" s="27" t="s">
        <v>16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</row>
    <row r="27" spans="1:119" s="12" customFormat="1" x14ac:dyDescent="0.25">
      <c r="A27" s="19" t="s">
        <v>19</v>
      </c>
      <c r="B27" s="19"/>
      <c r="C27" s="19"/>
      <c r="D27" s="19"/>
      <c r="E27" s="13">
        <f>SUM(E26)</f>
        <v>180</v>
      </c>
      <c r="F27" s="18"/>
      <c r="G27" s="1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</row>
    <row r="28" spans="1:119" s="12" customFormat="1" x14ac:dyDescent="0.25">
      <c r="A28" s="9" t="s">
        <v>23</v>
      </c>
      <c r="B28" s="9"/>
      <c r="C28" s="9"/>
      <c r="D28" s="10" t="s">
        <v>10</v>
      </c>
      <c r="E28" s="22">
        <v>400</v>
      </c>
      <c r="F28" s="9">
        <v>3221</v>
      </c>
      <c r="G28" s="9" t="s">
        <v>24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</row>
    <row r="29" spans="1:119" s="12" customFormat="1" x14ac:dyDescent="0.25">
      <c r="A29" s="9" t="s">
        <v>23</v>
      </c>
      <c r="B29" s="9"/>
      <c r="C29" s="9"/>
      <c r="D29" s="10" t="s">
        <v>12</v>
      </c>
      <c r="E29" s="22">
        <v>400</v>
      </c>
      <c r="F29" s="9">
        <v>3221</v>
      </c>
      <c r="G29" s="9" t="s">
        <v>24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</row>
    <row r="30" spans="1:119" s="12" customFormat="1" x14ac:dyDescent="0.25">
      <c r="A30" s="37" t="s">
        <v>19</v>
      </c>
      <c r="B30" s="37"/>
      <c r="C30" s="37"/>
      <c r="D30" s="19"/>
      <c r="E30" s="13">
        <f>SUM(E28:E29)</f>
        <v>800</v>
      </c>
      <c r="F30" s="9"/>
      <c r="G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</row>
    <row r="31" spans="1:119" s="12" customFormat="1" x14ac:dyDescent="0.25">
      <c r="A31" s="9" t="s">
        <v>51</v>
      </c>
      <c r="B31" s="9">
        <v>45574928584</v>
      </c>
      <c r="C31" s="28" t="s">
        <v>21</v>
      </c>
      <c r="D31" s="10" t="s">
        <v>12</v>
      </c>
      <c r="E31" s="22">
        <v>171.88</v>
      </c>
      <c r="F31" s="9">
        <v>3221</v>
      </c>
      <c r="G31" s="9" t="s">
        <v>52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</row>
    <row r="32" spans="1:119" s="12" customFormat="1" x14ac:dyDescent="0.25">
      <c r="A32" s="37" t="s">
        <v>19</v>
      </c>
      <c r="B32" s="37"/>
      <c r="C32" s="37"/>
      <c r="D32" s="19"/>
      <c r="E32" s="13">
        <f>SUM(E31)</f>
        <v>171.88</v>
      </c>
      <c r="F32" s="9"/>
      <c r="G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</row>
    <row r="33" spans="1:119" s="12" customFormat="1" x14ac:dyDescent="0.25">
      <c r="A33" s="9" t="s">
        <v>69</v>
      </c>
      <c r="B33" s="9">
        <v>70812508533</v>
      </c>
      <c r="C33" s="28" t="s">
        <v>21</v>
      </c>
      <c r="D33" s="10" t="s">
        <v>12</v>
      </c>
      <c r="E33" s="22">
        <v>60</v>
      </c>
      <c r="F33" s="9">
        <v>3221</v>
      </c>
      <c r="G33" s="9" t="s">
        <v>52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</row>
    <row r="34" spans="1:119" s="12" customFormat="1" x14ac:dyDescent="0.25">
      <c r="A34" s="37" t="s">
        <v>19</v>
      </c>
      <c r="B34" s="37"/>
      <c r="C34" s="37"/>
      <c r="D34" s="19"/>
      <c r="E34" s="13">
        <f>SUM(E33)</f>
        <v>60</v>
      </c>
      <c r="F34" s="9"/>
      <c r="G34" s="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</row>
    <row r="35" spans="1:119" s="12" customFormat="1" x14ac:dyDescent="0.25">
      <c r="A35" s="9" t="s">
        <v>45</v>
      </c>
      <c r="B35" s="9">
        <v>84378972903</v>
      </c>
      <c r="C35" s="28" t="s">
        <v>21</v>
      </c>
      <c r="D35" s="10" t="s">
        <v>10</v>
      </c>
      <c r="E35" s="22">
        <v>558.75</v>
      </c>
      <c r="F35" s="9">
        <v>3224</v>
      </c>
      <c r="G35" s="9" t="s">
        <v>44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</row>
    <row r="36" spans="1:119" s="12" customFormat="1" x14ac:dyDescent="0.25">
      <c r="A36" s="37" t="s">
        <v>19</v>
      </c>
      <c r="B36" s="37"/>
      <c r="C36" s="37"/>
      <c r="D36" s="19"/>
      <c r="E36" s="13">
        <f>SUM(E35)</f>
        <v>558.75</v>
      </c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</row>
    <row r="37" spans="1:119" s="12" customFormat="1" x14ac:dyDescent="0.25">
      <c r="A37" s="9" t="s">
        <v>23</v>
      </c>
      <c r="B37" s="9"/>
      <c r="C37" s="9"/>
      <c r="D37" s="10" t="s">
        <v>10</v>
      </c>
      <c r="E37" s="22">
        <v>840</v>
      </c>
      <c r="F37" s="9">
        <v>3295</v>
      </c>
      <c r="G37" s="9" t="s">
        <v>25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</row>
    <row r="38" spans="1:119" s="12" customFormat="1" x14ac:dyDescent="0.25">
      <c r="A38" s="37" t="s">
        <v>19</v>
      </c>
      <c r="B38" s="37"/>
      <c r="C38" s="37"/>
      <c r="D38" s="19"/>
      <c r="E38" s="13">
        <f>SUM(E37)</f>
        <v>840</v>
      </c>
      <c r="F38" s="9"/>
      <c r="G38" s="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</row>
    <row r="39" spans="1:119" s="12" customFormat="1" x14ac:dyDescent="0.25">
      <c r="A39" s="9" t="s">
        <v>23</v>
      </c>
      <c r="B39" s="9"/>
      <c r="C39" s="9"/>
      <c r="D39" s="10" t="s">
        <v>10</v>
      </c>
      <c r="E39" s="22">
        <v>456.5</v>
      </c>
      <c r="F39" s="9">
        <v>3291</v>
      </c>
      <c r="G39" s="9" t="s">
        <v>26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</row>
    <row r="40" spans="1:119" s="12" customFormat="1" x14ac:dyDescent="0.25">
      <c r="A40" s="37" t="s">
        <v>19</v>
      </c>
      <c r="B40" s="37"/>
      <c r="C40" s="37"/>
      <c r="D40" s="19"/>
      <c r="E40" s="13">
        <f>SUM(E39)</f>
        <v>456.5</v>
      </c>
      <c r="F40" s="9"/>
      <c r="G40" s="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</row>
    <row r="41" spans="1:119" s="12" customFormat="1" x14ac:dyDescent="0.25">
      <c r="A41" s="24" t="s">
        <v>66</v>
      </c>
      <c r="B41" s="25">
        <v>81793146560</v>
      </c>
      <c r="C41" s="25" t="s">
        <v>21</v>
      </c>
      <c r="D41" s="24" t="s">
        <v>12</v>
      </c>
      <c r="E41" s="26">
        <f>189.86+189.86</f>
        <v>379.72</v>
      </c>
      <c r="F41" s="23">
        <v>3231</v>
      </c>
      <c r="G41" s="23" t="s">
        <v>65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</row>
    <row r="42" spans="1:119" s="12" customFormat="1" x14ac:dyDescent="0.25">
      <c r="A42" s="37" t="s">
        <v>19</v>
      </c>
      <c r="B42" s="37"/>
      <c r="C42" s="37"/>
      <c r="D42" s="16"/>
      <c r="E42" s="13">
        <f>SUM(E41)</f>
        <v>379.72</v>
      </c>
      <c r="F42" s="9"/>
      <c r="G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</row>
    <row r="43" spans="1:119" s="12" customFormat="1" x14ac:dyDescent="0.25">
      <c r="A43" s="9" t="s">
        <v>23</v>
      </c>
      <c r="B43" s="9"/>
      <c r="C43" s="9"/>
      <c r="D43" s="10" t="s">
        <v>10</v>
      </c>
      <c r="E43" s="22">
        <v>3850.26</v>
      </c>
      <c r="F43" s="9">
        <v>3237</v>
      </c>
      <c r="G43" s="9" t="s">
        <v>27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</row>
    <row r="44" spans="1:119" s="12" customFormat="1" x14ac:dyDescent="0.25">
      <c r="A44" s="38" t="s">
        <v>19</v>
      </c>
      <c r="B44" s="39"/>
      <c r="C44" s="40"/>
      <c r="D44" s="10"/>
      <c r="E44" s="13">
        <f>SUM(E43)</f>
        <v>3850.26</v>
      </c>
      <c r="F44" s="9"/>
      <c r="G44" s="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</row>
    <row r="45" spans="1:119" s="12" customFormat="1" x14ac:dyDescent="0.25">
      <c r="A45" s="9" t="s">
        <v>28</v>
      </c>
      <c r="B45" s="23">
        <v>22597784145</v>
      </c>
      <c r="C45" s="25" t="s">
        <v>21</v>
      </c>
      <c r="D45" s="23" t="s">
        <v>12</v>
      </c>
      <c r="E45" s="22">
        <v>1738.61</v>
      </c>
      <c r="F45" s="9">
        <v>3237</v>
      </c>
      <c r="G45" s="9" t="s">
        <v>27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</row>
    <row r="46" spans="1:119" s="12" customFormat="1" x14ac:dyDescent="0.25">
      <c r="A46" s="37" t="s">
        <v>19</v>
      </c>
      <c r="B46" s="37"/>
      <c r="C46" s="37"/>
      <c r="D46" s="19"/>
      <c r="E46" s="13">
        <f>SUM(E45)</f>
        <v>1738.61</v>
      </c>
      <c r="F46" s="9"/>
      <c r="G46" s="9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</row>
    <row r="47" spans="1:119" s="15" customFormat="1" x14ac:dyDescent="0.25">
      <c r="A47" s="23" t="s">
        <v>30</v>
      </c>
      <c r="B47" s="25" t="s">
        <v>22</v>
      </c>
      <c r="C47" s="25" t="s">
        <v>22</v>
      </c>
      <c r="D47" s="24" t="s">
        <v>10</v>
      </c>
      <c r="E47" s="26">
        <v>465.92</v>
      </c>
      <c r="F47" s="23">
        <v>3237</v>
      </c>
      <c r="G47" s="23" t="s">
        <v>29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</row>
    <row r="48" spans="1:119" s="12" customFormat="1" x14ac:dyDescent="0.25">
      <c r="A48" s="37" t="s">
        <v>19</v>
      </c>
      <c r="B48" s="37"/>
      <c r="C48" s="37"/>
      <c r="D48" s="19"/>
      <c r="E48" s="13">
        <f>SUM(E47)</f>
        <v>465.92</v>
      </c>
      <c r="F48" s="9"/>
      <c r="G48" s="9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</row>
    <row r="49" spans="1:119" s="15" customFormat="1" x14ac:dyDescent="0.25">
      <c r="A49" s="23" t="s">
        <v>41</v>
      </c>
      <c r="B49" s="25" t="s">
        <v>22</v>
      </c>
      <c r="C49" s="28" t="s">
        <v>22</v>
      </c>
      <c r="D49" s="10" t="s">
        <v>10</v>
      </c>
      <c r="E49" s="26">
        <v>276</v>
      </c>
      <c r="F49" s="23">
        <v>3237</v>
      </c>
      <c r="G49" s="23" t="s">
        <v>29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</row>
    <row r="50" spans="1:119" s="12" customFormat="1" x14ac:dyDescent="0.25">
      <c r="A50" s="37" t="s">
        <v>19</v>
      </c>
      <c r="B50" s="37"/>
      <c r="C50" s="37"/>
      <c r="D50" s="19"/>
      <c r="E50" s="13">
        <f>SUM(E49)</f>
        <v>276</v>
      </c>
      <c r="F50" s="9"/>
      <c r="G50" s="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</row>
    <row r="51" spans="1:119" s="15" customFormat="1" x14ac:dyDescent="0.25">
      <c r="A51" s="23" t="s">
        <v>31</v>
      </c>
      <c r="B51" s="25" t="s">
        <v>22</v>
      </c>
      <c r="C51" s="25" t="s">
        <v>22</v>
      </c>
      <c r="D51" s="24" t="s">
        <v>10</v>
      </c>
      <c r="E51" s="26">
        <v>276</v>
      </c>
      <c r="F51" s="23">
        <v>3237</v>
      </c>
      <c r="G51" s="23" t="s">
        <v>29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</row>
    <row r="52" spans="1:119" s="12" customFormat="1" x14ac:dyDescent="0.25">
      <c r="A52" s="37" t="s">
        <v>19</v>
      </c>
      <c r="B52" s="37"/>
      <c r="C52" s="37"/>
      <c r="D52" s="19"/>
      <c r="E52" s="13">
        <f>SUM(E51)</f>
        <v>276</v>
      </c>
      <c r="F52" s="9"/>
      <c r="G52" s="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</row>
    <row r="53" spans="1:119" s="15" customFormat="1" x14ac:dyDescent="0.25">
      <c r="A53" s="23" t="s">
        <v>42</v>
      </c>
      <c r="B53" s="25" t="s">
        <v>22</v>
      </c>
      <c r="C53" s="25" t="s">
        <v>22</v>
      </c>
      <c r="D53" s="24" t="s">
        <v>10</v>
      </c>
      <c r="E53" s="26">
        <v>345</v>
      </c>
      <c r="F53" s="23">
        <v>3237</v>
      </c>
      <c r="G53" s="23" t="s">
        <v>29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</row>
    <row r="54" spans="1:119" s="12" customFormat="1" x14ac:dyDescent="0.25">
      <c r="A54" s="37" t="s">
        <v>19</v>
      </c>
      <c r="B54" s="37"/>
      <c r="C54" s="37"/>
      <c r="D54" s="19"/>
      <c r="E54" s="13">
        <f>SUM(E53)</f>
        <v>345</v>
      </c>
      <c r="F54" s="9"/>
      <c r="G54" s="9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</row>
    <row r="55" spans="1:119" s="15" customFormat="1" x14ac:dyDescent="0.25">
      <c r="A55" s="23" t="s">
        <v>48</v>
      </c>
      <c r="B55" s="25">
        <v>50986086632</v>
      </c>
      <c r="C55" s="25" t="s">
        <v>47</v>
      </c>
      <c r="D55" s="24" t="s">
        <v>10</v>
      </c>
      <c r="E55" s="26">
        <v>276</v>
      </c>
      <c r="F55" s="23">
        <v>3237</v>
      </c>
      <c r="G55" s="23" t="s">
        <v>32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</row>
    <row r="56" spans="1:119" s="12" customFormat="1" x14ac:dyDescent="0.25">
      <c r="A56" s="37" t="s">
        <v>19</v>
      </c>
      <c r="B56" s="37"/>
      <c r="C56" s="37"/>
      <c r="D56" s="19"/>
      <c r="E56" s="13">
        <f>SUM(E55)</f>
        <v>276</v>
      </c>
      <c r="F56" s="9"/>
      <c r="G56" s="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</row>
    <row r="57" spans="1:119" s="15" customFormat="1" x14ac:dyDescent="0.25">
      <c r="A57" s="24" t="s">
        <v>33</v>
      </c>
      <c r="B57" s="25">
        <v>51464035493</v>
      </c>
      <c r="C57" s="25" t="s">
        <v>21</v>
      </c>
      <c r="D57" s="24" t="s">
        <v>12</v>
      </c>
      <c r="E57" s="26">
        <v>185</v>
      </c>
      <c r="F57" s="23">
        <v>3238</v>
      </c>
      <c r="G57" s="23" t="s">
        <v>34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</row>
    <row r="58" spans="1:119" s="12" customFormat="1" x14ac:dyDescent="0.25">
      <c r="A58" s="37" t="s">
        <v>19</v>
      </c>
      <c r="B58" s="37"/>
      <c r="C58" s="37"/>
      <c r="D58" s="19"/>
      <c r="E58" s="13">
        <f>SUM(E57)</f>
        <v>185</v>
      </c>
      <c r="F58" s="9"/>
      <c r="G58" s="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</row>
    <row r="59" spans="1:119" s="23" customFormat="1" x14ac:dyDescent="0.25">
      <c r="A59" s="24" t="s">
        <v>68</v>
      </c>
      <c r="B59" s="25">
        <v>91025636357</v>
      </c>
      <c r="C59" s="25" t="s">
        <v>21</v>
      </c>
      <c r="D59" s="24" t="s">
        <v>12</v>
      </c>
      <c r="E59" s="26">
        <v>52.5</v>
      </c>
      <c r="F59" s="23">
        <v>3239</v>
      </c>
      <c r="G59" s="23" t="s">
        <v>35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</row>
    <row r="60" spans="1:119" s="12" customFormat="1" x14ac:dyDescent="0.25">
      <c r="A60" s="37" t="s">
        <v>19</v>
      </c>
      <c r="B60" s="37"/>
      <c r="C60" s="37"/>
      <c r="D60" s="19"/>
      <c r="E60" s="13">
        <f>SUM(E59)</f>
        <v>52.5</v>
      </c>
      <c r="F60" s="9"/>
      <c r="G60" s="9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</row>
    <row r="61" spans="1:119" s="23" customFormat="1" x14ac:dyDescent="0.25">
      <c r="A61" s="24" t="s">
        <v>54</v>
      </c>
      <c r="B61" s="25">
        <v>37213035768</v>
      </c>
      <c r="C61" s="25" t="s">
        <v>21</v>
      </c>
      <c r="D61" s="24" t="s">
        <v>12</v>
      </c>
      <c r="E61" s="26">
        <v>62.5</v>
      </c>
      <c r="F61" s="23">
        <v>3239</v>
      </c>
      <c r="G61" s="23" t="s">
        <v>35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</row>
    <row r="62" spans="1:119" s="12" customFormat="1" x14ac:dyDescent="0.25">
      <c r="A62" s="37" t="s">
        <v>19</v>
      </c>
      <c r="B62" s="37"/>
      <c r="C62" s="37"/>
      <c r="D62" s="19"/>
      <c r="E62" s="13">
        <f>SUM(E61)</f>
        <v>62.5</v>
      </c>
      <c r="F62" s="9"/>
      <c r="G62" s="9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</row>
    <row r="63" spans="1:119" s="15" customFormat="1" x14ac:dyDescent="0.25">
      <c r="A63" s="24" t="s">
        <v>49</v>
      </c>
      <c r="B63" s="25">
        <v>17730557062</v>
      </c>
      <c r="C63" s="25" t="s">
        <v>50</v>
      </c>
      <c r="D63" s="24" t="s">
        <v>12</v>
      </c>
      <c r="E63" s="26">
        <v>109</v>
      </c>
      <c r="F63" s="23">
        <v>3293</v>
      </c>
      <c r="G63" s="23" t="s">
        <v>37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</row>
    <row r="64" spans="1:119" s="12" customFormat="1" x14ac:dyDescent="0.25">
      <c r="A64" s="37" t="s">
        <v>19</v>
      </c>
      <c r="B64" s="37"/>
      <c r="C64" s="37"/>
      <c r="D64" s="19"/>
      <c r="E64" s="13">
        <f>SUM(E63:E63)</f>
        <v>109</v>
      </c>
      <c r="F64" s="9"/>
      <c r="G64" s="9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</row>
    <row r="65" spans="1:119" s="15" customFormat="1" x14ac:dyDescent="0.25">
      <c r="A65" s="24" t="s">
        <v>64</v>
      </c>
      <c r="B65" s="25">
        <v>18577584563</v>
      </c>
      <c r="C65" s="25" t="s">
        <v>21</v>
      </c>
      <c r="D65" s="24" t="s">
        <v>12</v>
      </c>
      <c r="E65" s="26">
        <v>72.33</v>
      </c>
      <c r="F65" s="23">
        <v>3293</v>
      </c>
      <c r="G65" s="23" t="s">
        <v>37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</row>
    <row r="66" spans="1:119" s="12" customFormat="1" x14ac:dyDescent="0.25">
      <c r="A66" s="37" t="s">
        <v>19</v>
      </c>
      <c r="B66" s="37"/>
      <c r="C66" s="37"/>
      <c r="D66" s="19"/>
      <c r="E66" s="13">
        <f>SUM(E65:E65)</f>
        <v>72.33</v>
      </c>
      <c r="F66" s="9"/>
      <c r="G66" s="9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</row>
    <row r="67" spans="1:119" s="15" customFormat="1" x14ac:dyDescent="0.25">
      <c r="A67" s="24" t="s">
        <v>67</v>
      </c>
      <c r="B67" s="25">
        <v>35913549921</v>
      </c>
      <c r="C67" s="25" t="s">
        <v>21</v>
      </c>
      <c r="D67" s="24" t="s">
        <v>12</v>
      </c>
      <c r="E67" s="26">
        <v>786.4</v>
      </c>
      <c r="F67" s="23">
        <v>3293</v>
      </c>
      <c r="G67" s="23" t="s">
        <v>37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</row>
    <row r="68" spans="1:119" s="12" customFormat="1" x14ac:dyDescent="0.25">
      <c r="A68" s="37" t="s">
        <v>19</v>
      </c>
      <c r="B68" s="37"/>
      <c r="C68" s="37"/>
      <c r="D68" s="19"/>
      <c r="E68" s="13">
        <f>SUM(E67:E67)</f>
        <v>786.4</v>
      </c>
      <c r="F68" s="9"/>
      <c r="G68" s="9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</row>
    <row r="69" spans="1:119" s="15" customFormat="1" x14ac:dyDescent="0.25">
      <c r="A69" s="24" t="s">
        <v>53</v>
      </c>
      <c r="B69" s="25">
        <v>58843087891</v>
      </c>
      <c r="C69" s="25" t="s">
        <v>21</v>
      </c>
      <c r="D69" s="24" t="s">
        <v>12</v>
      </c>
      <c r="E69" s="26">
        <v>16.43</v>
      </c>
      <c r="F69" s="23">
        <v>3299</v>
      </c>
      <c r="G69" s="23" t="s">
        <v>38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</row>
    <row r="70" spans="1:119" s="12" customFormat="1" x14ac:dyDescent="0.25">
      <c r="A70" s="38" t="s">
        <v>19</v>
      </c>
      <c r="B70" s="39"/>
      <c r="C70" s="40"/>
      <c r="D70" s="19"/>
      <c r="E70" s="13">
        <f>SUM(E69)</f>
        <v>16.43</v>
      </c>
      <c r="F70" s="9"/>
      <c r="G70" s="9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</row>
    <row r="71" spans="1:119" s="15" customFormat="1" x14ac:dyDescent="0.25">
      <c r="A71" s="24" t="s">
        <v>10</v>
      </c>
      <c r="B71" s="25"/>
      <c r="C71" s="25"/>
      <c r="D71" s="24" t="s">
        <v>12</v>
      </c>
      <c r="E71" s="26">
        <v>18506.89</v>
      </c>
      <c r="F71" s="23">
        <v>3299</v>
      </c>
      <c r="G71" s="23" t="s">
        <v>38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</row>
    <row r="72" spans="1:119" s="12" customFormat="1" x14ac:dyDescent="0.25">
      <c r="A72" s="38" t="s">
        <v>19</v>
      </c>
      <c r="B72" s="39"/>
      <c r="C72" s="40"/>
      <c r="D72" s="19"/>
      <c r="E72" s="13">
        <f>SUM(E71)</f>
        <v>18506.89</v>
      </c>
      <c r="F72" s="9"/>
      <c r="G72" s="9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</row>
    <row r="73" spans="1:119" s="15" customFormat="1" x14ac:dyDescent="0.25">
      <c r="A73" s="23" t="s">
        <v>36</v>
      </c>
      <c r="B73" s="25" t="s">
        <v>40</v>
      </c>
      <c r="C73" s="25" t="s">
        <v>21</v>
      </c>
      <c r="D73" s="23" t="s">
        <v>12</v>
      </c>
      <c r="E73" s="26">
        <v>178.14</v>
      </c>
      <c r="F73" s="23">
        <v>3431</v>
      </c>
      <c r="G73" s="23" t="s">
        <v>39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</row>
    <row r="74" spans="1:119" s="12" customFormat="1" x14ac:dyDescent="0.25">
      <c r="A74" s="37" t="s">
        <v>19</v>
      </c>
      <c r="B74" s="37"/>
      <c r="C74" s="37"/>
      <c r="D74" s="19"/>
      <c r="E74" s="13">
        <f>SUM(E73)</f>
        <v>178.14</v>
      </c>
      <c r="F74" s="9"/>
      <c r="G74" s="9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</row>
    <row r="75" spans="1:119" s="12" customFormat="1" x14ac:dyDescent="0.25">
      <c r="A75" s="23" t="s">
        <v>58</v>
      </c>
      <c r="B75" s="23">
        <v>57029260362</v>
      </c>
      <c r="C75" s="25" t="s">
        <v>21</v>
      </c>
      <c r="D75" s="23" t="s">
        <v>12</v>
      </c>
      <c r="E75" s="26">
        <v>16285.15</v>
      </c>
      <c r="F75" s="9">
        <v>3691</v>
      </c>
      <c r="G75" s="9" t="s">
        <v>57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</row>
    <row r="76" spans="1:119" s="12" customFormat="1" x14ac:dyDescent="0.25">
      <c r="A76" s="46"/>
      <c r="B76" s="47"/>
      <c r="C76" s="48"/>
      <c r="D76" s="9"/>
      <c r="E76" s="13">
        <f>SUM(E75)</f>
        <v>16285.15</v>
      </c>
      <c r="F76" s="9"/>
      <c r="G76" s="9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</row>
    <row r="77" spans="1:119" s="35" customFormat="1" ht="30" x14ac:dyDescent="0.25">
      <c r="A77" s="29" t="s">
        <v>59</v>
      </c>
      <c r="B77" s="30">
        <v>57029260362</v>
      </c>
      <c r="C77" s="31" t="s">
        <v>21</v>
      </c>
      <c r="D77" s="30" t="s">
        <v>12</v>
      </c>
      <c r="E77" s="32">
        <v>171.78</v>
      </c>
      <c r="F77" s="33">
        <v>3691</v>
      </c>
      <c r="G77" s="33" t="s">
        <v>57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</row>
    <row r="78" spans="1:119" s="12" customFormat="1" x14ac:dyDescent="0.25">
      <c r="A78" s="46"/>
      <c r="B78" s="47"/>
      <c r="C78" s="48"/>
      <c r="D78" s="9"/>
      <c r="E78" s="13">
        <f>SUM(E77)</f>
        <v>171.78</v>
      </c>
      <c r="F78" s="9"/>
      <c r="G78" s="9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</row>
    <row r="79" spans="1:119" s="35" customFormat="1" ht="30" x14ac:dyDescent="0.25">
      <c r="A79" s="29" t="s">
        <v>60</v>
      </c>
      <c r="B79" s="36" t="s">
        <v>62</v>
      </c>
      <c r="C79" s="31" t="s">
        <v>21</v>
      </c>
      <c r="D79" s="30" t="s">
        <v>12</v>
      </c>
      <c r="E79" s="32">
        <v>9715.35</v>
      </c>
      <c r="F79" s="33">
        <v>3691</v>
      </c>
      <c r="G79" s="33" t="s">
        <v>57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</row>
    <row r="80" spans="1:119" s="12" customFormat="1" x14ac:dyDescent="0.25">
      <c r="A80" s="46"/>
      <c r="B80" s="47"/>
      <c r="C80" s="48"/>
      <c r="D80" s="9"/>
      <c r="E80" s="13">
        <f>SUM(E79)</f>
        <v>9715.35</v>
      </c>
      <c r="F80" s="9"/>
      <c r="G80" s="9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</row>
    <row r="81" spans="1:119" s="12" customFormat="1" x14ac:dyDescent="0.25">
      <c r="A81" s="23" t="s">
        <v>61</v>
      </c>
      <c r="B81" s="23">
        <v>69715301002</v>
      </c>
      <c r="C81" s="25" t="s">
        <v>21</v>
      </c>
      <c r="D81" s="23" t="s">
        <v>12</v>
      </c>
      <c r="E81" s="26">
        <v>9697.7199999999993</v>
      </c>
      <c r="F81" s="9">
        <v>3691</v>
      </c>
      <c r="G81" s="9" t="s">
        <v>57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</row>
    <row r="82" spans="1:119" x14ac:dyDescent="0.25">
      <c r="A82" s="49"/>
      <c r="B82" s="50"/>
      <c r="C82" s="51"/>
      <c r="D82" s="21"/>
      <c r="E82" s="20">
        <f>SUM(E81)</f>
        <v>9697.7199999999993</v>
      </c>
      <c r="F82" s="21"/>
      <c r="G82" s="21"/>
    </row>
    <row r="83" spans="1:119" x14ac:dyDescent="0.25">
      <c r="E83" s="17"/>
    </row>
    <row r="84" spans="1:119" x14ac:dyDescent="0.25">
      <c r="E84" s="17"/>
    </row>
    <row r="85" spans="1:119" x14ac:dyDescent="0.25">
      <c r="E85" s="17"/>
    </row>
    <row r="86" spans="1:119" x14ac:dyDescent="0.25">
      <c r="E86" s="17"/>
    </row>
    <row r="87" spans="1:119" x14ac:dyDescent="0.25">
      <c r="E87" s="17"/>
    </row>
    <row r="88" spans="1:119" x14ac:dyDescent="0.25">
      <c r="E88" s="17"/>
    </row>
    <row r="89" spans="1:119" x14ac:dyDescent="0.25">
      <c r="E89" s="17"/>
    </row>
    <row r="90" spans="1:119" x14ac:dyDescent="0.25">
      <c r="E90" s="17"/>
    </row>
    <row r="91" spans="1:119" x14ac:dyDescent="0.25">
      <c r="E91" s="17"/>
    </row>
    <row r="92" spans="1:119" x14ac:dyDescent="0.25">
      <c r="E92" s="17"/>
    </row>
    <row r="93" spans="1:119" x14ac:dyDescent="0.25">
      <c r="E93" s="17"/>
    </row>
    <row r="94" spans="1:119" x14ac:dyDescent="0.25">
      <c r="E94" s="17"/>
    </row>
    <row r="95" spans="1:119" x14ac:dyDescent="0.25">
      <c r="E95" s="17"/>
    </row>
    <row r="96" spans="1:119" x14ac:dyDescent="0.25">
      <c r="E96" s="17"/>
    </row>
    <row r="97" spans="5:5" x14ac:dyDescent="0.25">
      <c r="E97" s="17"/>
    </row>
  </sheetData>
  <mergeCells count="34">
    <mergeCell ref="A76:C76"/>
    <mergeCell ref="A78:C78"/>
    <mergeCell ref="A80:C80"/>
    <mergeCell ref="A82:C82"/>
    <mergeCell ref="A66:C66"/>
    <mergeCell ref="A68:C68"/>
    <mergeCell ref="A74:C74"/>
    <mergeCell ref="B1:G1"/>
    <mergeCell ref="B2:G2"/>
    <mergeCell ref="E4:F4"/>
    <mergeCell ref="A5:A16"/>
    <mergeCell ref="B5:B16"/>
    <mergeCell ref="C5:C16"/>
    <mergeCell ref="A50:C50"/>
    <mergeCell ref="A17:C17"/>
    <mergeCell ref="A30:C30"/>
    <mergeCell ref="A36:C36"/>
    <mergeCell ref="A38:C38"/>
    <mergeCell ref="A40:C40"/>
    <mergeCell ref="A44:C44"/>
    <mergeCell ref="A46:C46"/>
    <mergeCell ref="A48:C48"/>
    <mergeCell ref="A42:C42"/>
    <mergeCell ref="A32:C32"/>
    <mergeCell ref="A34:C34"/>
    <mergeCell ref="A52:C52"/>
    <mergeCell ref="A58:C58"/>
    <mergeCell ref="A62:C62"/>
    <mergeCell ref="A64:C64"/>
    <mergeCell ref="A72:C72"/>
    <mergeCell ref="A54:C54"/>
    <mergeCell ref="A56:C56"/>
    <mergeCell ref="A70:C70"/>
    <mergeCell ref="A60:C60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colBreaks count="1" manualBreakCount="1">
    <brk id="7" max="1048575" man="1"/>
  </colBreaks>
  <ignoredErrors>
    <ignoredError sqref="B73 B79" numberStoredAsText="1"/>
    <ignoredError sqref="E20 E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OŽUJAK 2024.</vt:lpstr>
      <vt:lpstr>'OŽUJAK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2024-04-18T06:57:42Z</cp:lastPrinted>
  <dcterms:created xsi:type="dcterms:W3CDTF">2024-02-05T08:55:32Z</dcterms:created>
  <dcterms:modified xsi:type="dcterms:W3CDTF">2024-04-18T07:14:24Z</dcterms:modified>
</cp:coreProperties>
</file>