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JAVNA OBJAVA INFORMACIJA O TROŠENJU PRORAČUNSKIH SREDSTAVA\PO MJESECIMA\"/>
    </mc:Choice>
  </mc:AlternateContent>
  <xr:revisionPtr revIDLastSave="0" documentId="13_ncr:1_{0A791143-DA43-4673-A3EA-7D07639DA6F2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SIJEČANJ 2024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0" i="1"/>
  <c r="E58" i="1"/>
  <c r="E55" i="1"/>
  <c r="E56" i="1" s="1"/>
  <c r="E54" i="1"/>
  <c r="E51" i="1"/>
  <c r="E49" i="1"/>
  <c r="E47" i="1"/>
  <c r="E45" i="1"/>
  <c r="E43" i="1"/>
  <c r="E41" i="1"/>
  <c r="E39" i="1"/>
  <c r="E37" i="1"/>
  <c r="E35" i="1"/>
  <c r="E33" i="1"/>
  <c r="E31" i="1"/>
  <c r="E29" i="1"/>
  <c r="E26" i="1"/>
  <c r="E27" i="1" s="1"/>
  <c r="E24" i="1"/>
  <c r="E25" i="1" s="1"/>
  <c r="E23" i="1"/>
  <c r="E20" i="1"/>
  <c r="E17" i="1"/>
  <c r="E18" i="1" s="1"/>
  <c r="E11" i="1"/>
  <c r="E10" i="1"/>
  <c r="E8" i="1"/>
  <c r="E6" i="1"/>
  <c r="E5" i="1"/>
  <c r="E16" i="1" s="1"/>
</calcChain>
</file>

<file path=xl/sharedStrings.xml><?xml version="1.0" encoding="utf-8"?>
<sst xmlns="http://schemas.openxmlformats.org/spreadsheetml/2006/main" count="155" uniqueCount="53">
  <si>
    <t xml:space="preserve">NAZIV ISPLATITELJA: </t>
  </si>
  <si>
    <t>SVEUČILIŠNI RAČUNSKI CENTAR - SRCE</t>
  </si>
  <si>
    <t xml:space="preserve">ISPLATE SREDSTAVA ZA RAZDOBLJE: </t>
  </si>
  <si>
    <t>SIJEČANJ 2024.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</si>
  <si>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</si>
  <si>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</si>
  <si>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</si>
  <si>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</si>
  <si>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</si>
  <si>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</si>
  <si>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</si>
  <si>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</si>
  <si>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</si>
  <si>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</si>
  <si>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</si>
  <si>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</si>
  <si>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</si>
  <si>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</si>
  <si>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</si>
  <si>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</si>
  <si>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</si>
  <si>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</si>
  <si>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</si>
  <si>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Marko Ivančić</t>
  </si>
  <si>
    <t>GDPR</t>
  </si>
  <si>
    <t>Sveučilišni računski centar - Srce</t>
  </si>
  <si>
    <t>Uredski materijal</t>
  </si>
  <si>
    <t>Agencija za komercijalnu djelatnost</t>
  </si>
  <si>
    <t>Pristojbe i naknade</t>
  </si>
  <si>
    <t>Naknade za rad predstavničkih i izvršnih tijela, povjerenstava i slično</t>
  </si>
  <si>
    <t>Iskon Internet d.d.</t>
  </si>
  <si>
    <t>Usluge telefona, pošte i prijevoza</t>
  </si>
  <si>
    <t>Combis nekretnine d.o.o.</t>
  </si>
  <si>
    <t>Zakupnine i najamnine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</si>
  <si>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</si>
  <si>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</si>
  <si>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</si>
  <si>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</si>
  <si>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Bulić Biserka</t>
  </si>
  <si>
    <t>Đorđević Ana</t>
  </si>
  <si>
    <t>Hruška Marko</t>
  </si>
  <si>
    <t>Gebauer Dag</t>
  </si>
  <si>
    <t>Intelektualne i osobne usluge (Autorski ugovor, ukupni trošak)</t>
  </si>
  <si>
    <t>Sistemski laboratorij za informatiku</t>
  </si>
  <si>
    <t>Računalne usluge</t>
  </si>
  <si>
    <t>MGM studio Novel d.o.o.</t>
  </si>
  <si>
    <t>Ostale usluge</t>
  </si>
  <si>
    <t>Privredna banka Zagreb d.d.</t>
  </si>
  <si>
    <t>Reprezentacija</t>
  </si>
  <si>
    <t>Ostali nespomenuti rashodi poslovanja</t>
  </si>
  <si>
    <t>Bankarske usluge i usluge platnog prometa</t>
  </si>
  <si>
    <t>Zatezne kamate</t>
  </si>
  <si>
    <t>02535697732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</si>
</sst>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0" fillId="0" borderId="3" xfId="0" applyNumberFormat="1" applyBorder="1"/>
    <xf numFmtId="0" fontId="0" fillId="0" borderId="3" xfId="0" applyBorder="1"/>
    <xf numFmtId="0" fontId="0" fillId="0" borderId="0" xfId="0" applyBorder="1"/>
    <xf numFmtId="0" fontId="0" fillId="2" borderId="3" xfId="0" applyFill="1" applyBorder="1"/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/>
    <xf numFmtId="0" fontId="0" fillId="0" borderId="3" xfId="0" applyBorder="1" applyAlignment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4" fontId="0" fillId="0" borderId="3" xfId="0" applyNumberFormat="1" applyFont="1" applyBorder="1"/>
    <xf numFmtId="0" fontId="0" fillId="0" borderId="3" xfId="0" applyFont="1" applyBorder="1" applyAlignment="1"/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0" fontId="1" fillId="2" borderId="3" xfId="0" applyFont="1" applyFill="1" applyBorder="1" applyAlignment="1">
      <alignment horizontal="left"/>
    </xf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0" fontId="0" fillId="0" borderId="3" xfId="0" applyFont="1" applyBorder="1"/>
    <xf numFmtId="0" fontId="1" fillId="0" borderId="3" xfId="0" applyFont="1" applyBorder="1" applyAlignment="1"/>
    <xf numFmtId="0" fontId="0" fillId="0" borderId="3" xfId="0" applyBorder="1" applyAlignment="1">
      <alignment horizontal="right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/>
    <xf numFmtId="49" fontId="0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83"/>
  <sheetViews>
    <sheetView tabSelected="1" topLeftCell="A25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11"/>
  </cols>
  <sheetData>
    <row r="1" spans="1:119" s="3" customFormat="1" ht="30.75" customHeight="1" thickBot="1" x14ac:dyDescent="0.3">
      <c r="A1" s="1" t="s">
        <v>0</v>
      </c>
      <c r="B1" s="42" t="s">
        <v>1</v>
      </c>
      <c r="C1" s="42"/>
      <c r="D1" s="42"/>
      <c r="E1" s="42"/>
      <c r="F1" s="42"/>
      <c r="G1" s="4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43" t="s">
        <v>3</v>
      </c>
      <c r="C2" s="43"/>
      <c r="D2" s="43"/>
      <c r="E2" s="43"/>
      <c r="F2" s="43"/>
      <c r="G2" s="4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3" customFormat="1" ht="30" x14ac:dyDescent="0.25">
      <c r="A4" s="5" t="s">
        <v>4</v>
      </c>
      <c r="B4" s="6" t="s">
        <v>5</v>
      </c>
      <c r="C4" s="7" t="s">
        <v>6</v>
      </c>
      <c r="D4" s="7" t="s">
        <v>7</v>
      </c>
      <c r="E4" s="44" t="s">
        <v>8</v>
      </c>
      <c r="F4" s="44"/>
      <c r="G4" s="5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45" t="s">
        <v>10</v>
      </c>
      <c r="B5" s="46"/>
      <c r="C5" s="46"/>
      <c r="D5" s="8" t="s">
        <v>11</v>
      </c>
      <c r="E5" s="9">
        <f>371502.79+3673.23</f>
        <v>375176.01999999996</v>
      </c>
      <c r="F5" s="10">
        <v>3111</v>
      </c>
      <c r="G5" s="10" t="s">
        <v>12</v>
      </c>
    </row>
    <row r="6" spans="1:119" x14ac:dyDescent="0.25">
      <c r="A6" s="45"/>
      <c r="B6" s="46"/>
      <c r="C6" s="46"/>
      <c r="D6" s="8" t="s">
        <v>13</v>
      </c>
      <c r="E6" s="9">
        <f>9018.38+73870.22+806.56+729.32</f>
        <v>84424.48000000001</v>
      </c>
      <c r="F6" s="10">
        <v>3111</v>
      </c>
      <c r="G6" s="10" t="s">
        <v>12</v>
      </c>
    </row>
    <row r="7" spans="1:119" x14ac:dyDescent="0.25">
      <c r="A7" s="45"/>
      <c r="B7" s="46"/>
      <c r="C7" s="46"/>
      <c r="D7" s="8" t="s">
        <v>13</v>
      </c>
      <c r="E7" s="9">
        <v>1632.39</v>
      </c>
      <c r="F7" s="10">
        <v>3112</v>
      </c>
      <c r="G7" s="10" t="s">
        <v>14</v>
      </c>
    </row>
    <row r="8" spans="1:119" x14ac:dyDescent="0.25">
      <c r="A8" s="45"/>
      <c r="B8" s="46"/>
      <c r="C8" s="46"/>
      <c r="D8" s="8" t="s">
        <v>11</v>
      </c>
      <c r="E8" s="9">
        <f>2299.89+441.44</f>
        <v>2741.33</v>
      </c>
      <c r="F8" s="10">
        <v>3121</v>
      </c>
      <c r="G8" s="10" t="s">
        <v>15</v>
      </c>
    </row>
    <row r="9" spans="1:119" x14ac:dyDescent="0.25">
      <c r="A9" s="45"/>
      <c r="B9" s="46"/>
      <c r="C9" s="46"/>
      <c r="D9" s="8" t="s">
        <v>11</v>
      </c>
      <c r="E9" s="9">
        <v>56471.87</v>
      </c>
      <c r="F9" s="10">
        <v>3132</v>
      </c>
      <c r="G9" s="10" t="s">
        <v>16</v>
      </c>
    </row>
    <row r="10" spans="1:119" x14ac:dyDescent="0.25">
      <c r="A10" s="45"/>
      <c r="B10" s="46"/>
      <c r="C10" s="46"/>
      <c r="D10" s="8" t="s">
        <v>13</v>
      </c>
      <c r="E10" s="9">
        <f>269.33+1488.04+11137.11+133.08+120.34</f>
        <v>13147.9</v>
      </c>
      <c r="F10" s="10">
        <v>3132</v>
      </c>
      <c r="G10" s="10" t="s">
        <v>16</v>
      </c>
    </row>
    <row r="11" spans="1:119" x14ac:dyDescent="0.25">
      <c r="A11" s="45"/>
      <c r="B11" s="46"/>
      <c r="C11" s="46"/>
      <c r="D11" s="8" t="s">
        <v>11</v>
      </c>
      <c r="E11" s="9">
        <f>1090+120</f>
        <v>1210</v>
      </c>
      <c r="F11" s="10">
        <v>3211</v>
      </c>
      <c r="G11" s="10" t="s">
        <v>17</v>
      </c>
    </row>
    <row r="12" spans="1:119" x14ac:dyDescent="0.25">
      <c r="A12" s="45"/>
      <c r="B12" s="46"/>
      <c r="C12" s="46"/>
      <c r="D12" s="8" t="s">
        <v>11</v>
      </c>
      <c r="E12" s="9">
        <v>9190.9699999999993</v>
      </c>
      <c r="F12" s="10">
        <v>3212</v>
      </c>
      <c r="G12" s="10" t="s">
        <v>18</v>
      </c>
    </row>
    <row r="13" spans="1:119" x14ac:dyDescent="0.25">
      <c r="A13" s="45"/>
      <c r="B13" s="46"/>
      <c r="C13" s="46"/>
      <c r="D13" s="8" t="s">
        <v>13</v>
      </c>
      <c r="E13" s="9">
        <v>172.97</v>
      </c>
      <c r="F13" s="10">
        <v>3212</v>
      </c>
      <c r="G13" s="10" t="s">
        <v>18</v>
      </c>
    </row>
    <row r="14" spans="1:119" x14ac:dyDescent="0.25">
      <c r="A14" s="45"/>
      <c r="B14" s="46"/>
      <c r="C14" s="46"/>
      <c r="D14" s="8" t="s">
        <v>11</v>
      </c>
      <c r="E14" s="9">
        <v>188.34</v>
      </c>
      <c r="F14" s="12">
        <v>1291</v>
      </c>
      <c r="G14" s="12" t="s">
        <v>19</v>
      </c>
    </row>
    <row r="15" spans="1:119" x14ac:dyDescent="0.25">
      <c r="A15" s="45"/>
      <c r="B15" s="46"/>
      <c r="C15" s="46"/>
      <c r="D15" s="8" t="s">
        <v>13</v>
      </c>
      <c r="E15" s="9">
        <v>107.63</v>
      </c>
      <c r="F15" s="12">
        <v>1291</v>
      </c>
      <c r="G15" s="12" t="s">
        <v>19</v>
      </c>
    </row>
    <row r="16" spans="1:119" x14ac:dyDescent="0.25">
      <c r="A16" s="47" t="s">
        <v>20</v>
      </c>
      <c r="B16" s="47"/>
      <c r="C16" s="47"/>
      <c r="D16" s="13"/>
      <c r="E16" s="14">
        <f>SUM(E5:E15)</f>
        <v>544463.89999999991</v>
      </c>
      <c r="F16" s="15"/>
      <c r="G16" s="15"/>
    </row>
    <row r="17" spans="1:119" s="21" customFormat="1" x14ac:dyDescent="0.25">
      <c r="A17" s="16" t="s">
        <v>21</v>
      </c>
      <c r="B17" s="17">
        <v>26561427801</v>
      </c>
      <c r="C17" s="17" t="s">
        <v>22</v>
      </c>
      <c r="D17" s="16" t="s">
        <v>13</v>
      </c>
      <c r="E17" s="18">
        <f>28.83+565+312.26</f>
        <v>906.09</v>
      </c>
      <c r="F17" s="19">
        <v>3211</v>
      </c>
      <c r="G17" s="19" t="s">
        <v>17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</row>
    <row r="18" spans="1:119" x14ac:dyDescent="0.25">
      <c r="A18" s="13" t="s">
        <v>20</v>
      </c>
      <c r="B18" s="13"/>
      <c r="C18" s="13"/>
      <c r="D18" s="13"/>
      <c r="E18" s="14">
        <f>SUM(E17)</f>
        <v>906.09</v>
      </c>
      <c r="F18" s="15"/>
      <c r="G18" s="15"/>
    </row>
    <row r="19" spans="1:119" s="21" customFormat="1" x14ac:dyDescent="0.25">
      <c r="A19" s="16" t="s">
        <v>23</v>
      </c>
      <c r="B19" s="17" t="s">
        <v>24</v>
      </c>
      <c r="C19" s="17" t="s">
        <v>24</v>
      </c>
      <c r="D19" s="16" t="s">
        <v>13</v>
      </c>
      <c r="E19" s="18">
        <v>280</v>
      </c>
      <c r="F19" s="19">
        <v>3211</v>
      </c>
      <c r="G19" s="19" t="s">
        <v>17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</row>
    <row r="20" spans="1:119" x14ac:dyDescent="0.25">
      <c r="A20" s="13" t="s">
        <v>20</v>
      </c>
      <c r="B20" s="13"/>
      <c r="C20" s="13"/>
      <c r="D20" s="13"/>
      <c r="E20" s="14">
        <f>SUM(E19)</f>
        <v>280</v>
      </c>
      <c r="F20" s="15"/>
      <c r="G20" s="15"/>
    </row>
    <row r="21" spans="1:119" x14ac:dyDescent="0.25">
      <c r="A21" s="10" t="s">
        <v>25</v>
      </c>
      <c r="B21" s="10"/>
      <c r="C21" s="10"/>
      <c r="D21" s="8" t="s">
        <v>11</v>
      </c>
      <c r="E21" s="9">
        <v>500</v>
      </c>
      <c r="F21" s="10">
        <v>3221</v>
      </c>
      <c r="G21" s="10" t="s">
        <v>26</v>
      </c>
    </row>
    <row r="22" spans="1:119" x14ac:dyDescent="0.25">
      <c r="A22" s="10" t="s">
        <v>25</v>
      </c>
      <c r="B22" s="10"/>
      <c r="C22" s="10"/>
      <c r="D22" s="8" t="s">
        <v>13</v>
      </c>
      <c r="E22" s="9">
        <v>500</v>
      </c>
      <c r="F22" s="10">
        <v>3221</v>
      </c>
      <c r="G22" s="10" t="s">
        <v>26</v>
      </c>
    </row>
    <row r="23" spans="1:119" x14ac:dyDescent="0.25">
      <c r="A23" s="47" t="s">
        <v>20</v>
      </c>
      <c r="B23" s="47"/>
      <c r="C23" s="47"/>
      <c r="D23" s="13"/>
      <c r="E23" s="14">
        <f>SUM(E21:E22)</f>
        <v>1000</v>
      </c>
      <c r="F23" s="10"/>
      <c r="G23" s="10"/>
    </row>
    <row r="24" spans="1:119" s="27" customFormat="1" x14ac:dyDescent="0.25">
      <c r="A24" s="22" t="s">
        <v>27</v>
      </c>
      <c r="B24" s="23">
        <v>58843087891</v>
      </c>
      <c r="C24" s="23" t="s">
        <v>22</v>
      </c>
      <c r="D24" s="24" t="s">
        <v>13</v>
      </c>
      <c r="E24" s="25">
        <f>16.43+16.43</f>
        <v>32.86</v>
      </c>
      <c r="F24" s="12">
        <v>3221</v>
      </c>
      <c r="G24" s="12" t="s">
        <v>26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</row>
    <row r="25" spans="1:119" s="27" customFormat="1" x14ac:dyDescent="0.25">
      <c r="A25" s="48" t="s">
        <v>20</v>
      </c>
      <c r="B25" s="48"/>
      <c r="C25" s="48"/>
      <c r="D25" s="28"/>
      <c r="E25" s="29">
        <f>SUM(E24)</f>
        <v>32.86</v>
      </c>
      <c r="F25" s="12"/>
      <c r="G25" s="1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</row>
    <row r="26" spans="1:119" x14ac:dyDescent="0.25">
      <c r="A26" s="10" t="s">
        <v>25</v>
      </c>
      <c r="B26" s="10"/>
      <c r="C26" s="10"/>
      <c r="D26" s="8" t="s">
        <v>11</v>
      </c>
      <c r="E26" s="9">
        <f>700+165.9</f>
        <v>865.9</v>
      </c>
      <c r="F26" s="10">
        <v>3295</v>
      </c>
      <c r="G26" s="10" t="s">
        <v>28</v>
      </c>
    </row>
    <row r="27" spans="1:119" x14ac:dyDescent="0.25">
      <c r="A27" s="47" t="s">
        <v>20</v>
      </c>
      <c r="B27" s="47"/>
      <c r="C27" s="47"/>
      <c r="D27" s="13"/>
      <c r="E27" s="14">
        <f>SUM(E26)</f>
        <v>865.9</v>
      </c>
      <c r="F27" s="10"/>
      <c r="G27" s="10"/>
    </row>
    <row r="28" spans="1:119" x14ac:dyDescent="0.25">
      <c r="A28" s="10" t="s">
        <v>25</v>
      </c>
      <c r="B28" s="10"/>
      <c r="C28" s="10"/>
      <c r="D28" s="8" t="s">
        <v>11</v>
      </c>
      <c r="E28" s="9">
        <v>456.5</v>
      </c>
      <c r="F28" s="10">
        <v>3291</v>
      </c>
      <c r="G28" s="10" t="s">
        <v>29</v>
      </c>
    </row>
    <row r="29" spans="1:119" x14ac:dyDescent="0.25">
      <c r="A29" s="47" t="s">
        <v>20</v>
      </c>
      <c r="B29" s="47"/>
      <c r="C29" s="47"/>
      <c r="D29" s="13"/>
      <c r="E29" s="14">
        <f>SUM(E28)</f>
        <v>456.5</v>
      </c>
      <c r="F29" s="10"/>
      <c r="G29" s="10"/>
    </row>
    <row r="30" spans="1:119" s="33" customFormat="1" x14ac:dyDescent="0.25">
      <c r="A30" s="22" t="s">
        <v>30</v>
      </c>
      <c r="B30" s="23">
        <v>36779353407</v>
      </c>
      <c r="C30" s="23" t="s">
        <v>22</v>
      </c>
      <c r="D30" s="22" t="s">
        <v>13</v>
      </c>
      <c r="E30" s="30">
        <v>180.83</v>
      </c>
      <c r="F30" s="31">
        <v>3231</v>
      </c>
      <c r="G30" s="31" t="s">
        <v>31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</row>
    <row r="31" spans="1:119" s="27" customFormat="1" x14ac:dyDescent="0.25">
      <c r="A31" s="48" t="s">
        <v>20</v>
      </c>
      <c r="B31" s="48"/>
      <c r="C31" s="48"/>
      <c r="D31" s="34"/>
      <c r="E31" s="29">
        <f>SUM(E30)</f>
        <v>180.83</v>
      </c>
      <c r="F31" s="12"/>
      <c r="G31" s="12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</row>
    <row r="32" spans="1:119" s="21" customFormat="1" x14ac:dyDescent="0.25">
      <c r="A32" s="16" t="s">
        <v>32</v>
      </c>
      <c r="B32" s="17">
        <v>55477974103</v>
      </c>
      <c r="C32" s="17" t="s">
        <v>22</v>
      </c>
      <c r="D32" s="16" t="s">
        <v>13</v>
      </c>
      <c r="E32" s="18">
        <v>6377.61</v>
      </c>
      <c r="F32" s="35">
        <v>3235</v>
      </c>
      <c r="G32" s="35" t="s">
        <v>33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</row>
    <row r="33" spans="1:119" x14ac:dyDescent="0.25">
      <c r="A33" s="47" t="s">
        <v>20</v>
      </c>
      <c r="B33" s="47"/>
      <c r="C33" s="47"/>
      <c r="D33" s="36"/>
      <c r="E33" s="14">
        <f>SUM(E32)</f>
        <v>6377.61</v>
      </c>
      <c r="F33" s="10"/>
      <c r="G33" s="10"/>
    </row>
    <row r="34" spans="1:119" x14ac:dyDescent="0.25">
      <c r="A34" s="10" t="s">
        <v>25</v>
      </c>
      <c r="B34" s="10"/>
      <c r="C34" s="10"/>
      <c r="D34" s="8" t="s">
        <v>11</v>
      </c>
      <c r="E34" s="9">
        <v>3172.13</v>
      </c>
      <c r="F34" s="10">
        <v>3237</v>
      </c>
      <c r="G34" s="10" t="s">
        <v>34</v>
      </c>
    </row>
    <row r="35" spans="1:119" x14ac:dyDescent="0.25">
      <c r="A35" s="49" t="s">
        <v>20</v>
      </c>
      <c r="B35" s="50"/>
      <c r="C35" s="51"/>
      <c r="D35" s="8"/>
      <c r="E35" s="14">
        <f>SUM(E34)</f>
        <v>3172.13</v>
      </c>
      <c r="F35" s="10"/>
      <c r="G35" s="10"/>
    </row>
    <row r="36" spans="1:119" x14ac:dyDescent="0.25">
      <c r="A36" s="10" t="s">
        <v>35</v>
      </c>
      <c r="B36" s="35">
        <v>22597784145</v>
      </c>
      <c r="C36" s="17" t="s">
        <v>22</v>
      </c>
      <c r="D36" s="35" t="s">
        <v>13</v>
      </c>
      <c r="E36" s="9">
        <v>744.53</v>
      </c>
      <c r="F36" s="10">
        <v>3237</v>
      </c>
      <c r="G36" s="10" t="s">
        <v>34</v>
      </c>
    </row>
    <row r="37" spans="1:119" x14ac:dyDescent="0.25">
      <c r="A37" s="47" t="s">
        <v>20</v>
      </c>
      <c r="B37" s="47"/>
      <c r="C37" s="47"/>
      <c r="D37" s="13"/>
      <c r="E37" s="14">
        <f>SUM(E36)</f>
        <v>744.53</v>
      </c>
      <c r="F37" s="10"/>
      <c r="G37" s="10"/>
    </row>
    <row r="38" spans="1:119" x14ac:dyDescent="0.25">
      <c r="A38" s="10" t="s">
        <v>36</v>
      </c>
      <c r="B38" s="37" t="s">
        <v>24</v>
      </c>
      <c r="C38" s="37" t="s">
        <v>24</v>
      </c>
      <c r="D38" s="8" t="s">
        <v>11</v>
      </c>
      <c r="E38" s="9">
        <v>172.54</v>
      </c>
      <c r="F38" s="10">
        <v>3237</v>
      </c>
      <c r="G38" s="10" t="s">
        <v>37</v>
      </c>
    </row>
    <row r="39" spans="1:119" x14ac:dyDescent="0.25">
      <c r="A39" s="47" t="s">
        <v>20</v>
      </c>
      <c r="B39" s="47"/>
      <c r="C39" s="47"/>
      <c r="D39" s="13"/>
      <c r="E39" s="14">
        <f>SUM(E38)</f>
        <v>172.54</v>
      </c>
      <c r="F39" s="10"/>
      <c r="G39" s="10"/>
    </row>
    <row r="40" spans="1:119" s="21" customFormat="1" x14ac:dyDescent="0.25">
      <c r="A40" s="35" t="s">
        <v>38</v>
      </c>
      <c r="B40" s="17" t="s">
        <v>24</v>
      </c>
      <c r="C40" s="17" t="s">
        <v>24</v>
      </c>
      <c r="D40" s="16" t="s">
        <v>11</v>
      </c>
      <c r="E40" s="18">
        <v>232.96</v>
      </c>
      <c r="F40" s="35">
        <v>3237</v>
      </c>
      <c r="G40" s="35" t="s">
        <v>37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</row>
    <row r="41" spans="1:119" x14ac:dyDescent="0.25">
      <c r="A41" s="47" t="s">
        <v>20</v>
      </c>
      <c r="B41" s="47"/>
      <c r="C41" s="47"/>
      <c r="D41" s="13"/>
      <c r="E41" s="14">
        <f>SUM(E40)</f>
        <v>232.96</v>
      </c>
      <c r="F41" s="10"/>
      <c r="G41" s="10"/>
    </row>
    <row r="42" spans="1:119" s="21" customFormat="1" x14ac:dyDescent="0.25">
      <c r="A42" s="35" t="s">
        <v>39</v>
      </c>
      <c r="B42" s="17" t="s">
        <v>24</v>
      </c>
      <c r="C42" s="37" t="s">
        <v>24</v>
      </c>
      <c r="D42" s="8" t="s">
        <v>11</v>
      </c>
      <c r="E42" s="18">
        <v>635.97</v>
      </c>
      <c r="F42" s="35">
        <v>3237</v>
      </c>
      <c r="G42" s="35" t="s">
        <v>37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</row>
    <row r="43" spans="1:119" x14ac:dyDescent="0.25">
      <c r="A43" s="47" t="s">
        <v>20</v>
      </c>
      <c r="B43" s="47"/>
      <c r="C43" s="47"/>
      <c r="D43" s="13"/>
      <c r="E43" s="14">
        <f>SUM(E42)</f>
        <v>635.97</v>
      </c>
      <c r="F43" s="10"/>
      <c r="G43" s="10"/>
    </row>
    <row r="44" spans="1:119" s="21" customFormat="1" x14ac:dyDescent="0.25">
      <c r="A44" s="35" t="s">
        <v>40</v>
      </c>
      <c r="B44" s="17" t="s">
        <v>24</v>
      </c>
      <c r="C44" s="17" t="s">
        <v>24</v>
      </c>
      <c r="D44" s="16" t="s">
        <v>11</v>
      </c>
      <c r="E44" s="18">
        <v>552</v>
      </c>
      <c r="F44" s="35">
        <v>3237</v>
      </c>
      <c r="G44" s="35" t="s">
        <v>37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</row>
    <row r="45" spans="1:119" x14ac:dyDescent="0.25">
      <c r="A45" s="47" t="s">
        <v>20</v>
      </c>
      <c r="B45" s="47"/>
      <c r="C45" s="47"/>
      <c r="D45" s="13"/>
      <c r="E45" s="14">
        <f>SUM(E44)</f>
        <v>552</v>
      </c>
      <c r="F45" s="10"/>
      <c r="G45" s="10"/>
    </row>
    <row r="46" spans="1:119" s="21" customFormat="1" x14ac:dyDescent="0.25">
      <c r="A46" s="35" t="s">
        <v>41</v>
      </c>
      <c r="B46" s="17" t="s">
        <v>24</v>
      </c>
      <c r="C46" s="17" t="s">
        <v>24</v>
      </c>
      <c r="D46" s="16" t="s">
        <v>11</v>
      </c>
      <c r="E46" s="18">
        <v>875.6</v>
      </c>
      <c r="F46" s="35">
        <v>3237</v>
      </c>
      <c r="G46" s="35" t="s">
        <v>42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</row>
    <row r="47" spans="1:119" x14ac:dyDescent="0.25">
      <c r="A47" s="47" t="s">
        <v>20</v>
      </c>
      <c r="B47" s="47"/>
      <c r="C47" s="47"/>
      <c r="D47" s="13"/>
      <c r="E47" s="14">
        <f>SUM(E46)</f>
        <v>875.6</v>
      </c>
      <c r="F47" s="10"/>
      <c r="G47" s="10"/>
    </row>
    <row r="48" spans="1:119" s="21" customFormat="1" x14ac:dyDescent="0.25">
      <c r="A48" s="16" t="s">
        <v>43</v>
      </c>
      <c r="B48" s="17">
        <v>51464035493</v>
      </c>
      <c r="C48" s="17" t="s">
        <v>22</v>
      </c>
      <c r="D48" s="16" t="s">
        <v>13</v>
      </c>
      <c r="E48" s="18">
        <v>152.63</v>
      </c>
      <c r="F48" s="35">
        <v>3238</v>
      </c>
      <c r="G48" s="35" t="s">
        <v>44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</row>
    <row r="49" spans="1:119" x14ac:dyDescent="0.25">
      <c r="A49" s="47" t="s">
        <v>20</v>
      </c>
      <c r="B49" s="47"/>
      <c r="C49" s="47"/>
      <c r="D49" s="13"/>
      <c r="E49" s="14">
        <f>SUM(E48)</f>
        <v>152.63</v>
      </c>
      <c r="F49" s="10"/>
      <c r="G49" s="10"/>
    </row>
    <row r="50" spans="1:119" s="35" customFormat="1" x14ac:dyDescent="0.25">
      <c r="A50" s="16" t="s">
        <v>45</v>
      </c>
      <c r="B50" s="17">
        <v>86385403212</v>
      </c>
      <c r="C50" s="17" t="s">
        <v>22</v>
      </c>
      <c r="D50" s="16" t="s">
        <v>13</v>
      </c>
      <c r="E50" s="18">
        <v>30</v>
      </c>
      <c r="F50" s="35">
        <v>3239</v>
      </c>
      <c r="G50" s="35" t="s">
        <v>46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</row>
    <row r="51" spans="1:119" x14ac:dyDescent="0.25">
      <c r="A51" s="47" t="s">
        <v>20</v>
      </c>
      <c r="B51" s="47"/>
      <c r="C51" s="47"/>
      <c r="D51" s="13"/>
      <c r="E51" s="14">
        <f>SUM(E50)</f>
        <v>30</v>
      </c>
      <c r="F51" s="10"/>
      <c r="G51" s="10"/>
    </row>
    <row r="52" spans="1:119" x14ac:dyDescent="0.25">
      <c r="A52" s="35" t="s">
        <v>47</v>
      </c>
      <c r="B52" s="41" t="s">
        <v>52</v>
      </c>
      <c r="C52" s="17" t="s">
        <v>22</v>
      </c>
      <c r="D52" s="35" t="s">
        <v>13</v>
      </c>
      <c r="E52" s="18">
        <v>196.4</v>
      </c>
      <c r="F52" s="10">
        <v>3293</v>
      </c>
      <c r="G52" s="10" t="s">
        <v>48</v>
      </c>
    </row>
    <row r="53" spans="1:119" x14ac:dyDescent="0.25">
      <c r="A53" s="35" t="s">
        <v>35</v>
      </c>
      <c r="B53" s="35">
        <v>22597784145</v>
      </c>
      <c r="C53" s="17" t="s">
        <v>22</v>
      </c>
      <c r="D53" s="35" t="s">
        <v>13</v>
      </c>
      <c r="E53" s="18">
        <v>1430.61</v>
      </c>
      <c r="F53" s="10">
        <v>3294</v>
      </c>
      <c r="G53" s="10" t="s">
        <v>48</v>
      </c>
    </row>
    <row r="54" spans="1:119" x14ac:dyDescent="0.25">
      <c r="A54" s="47" t="s">
        <v>20</v>
      </c>
      <c r="B54" s="47"/>
      <c r="C54" s="47"/>
      <c r="D54" s="13"/>
      <c r="E54" s="14">
        <f>SUM(E52:E53)</f>
        <v>1627.01</v>
      </c>
      <c r="F54" s="10"/>
      <c r="G54" s="10"/>
    </row>
    <row r="55" spans="1:119" s="21" customFormat="1" x14ac:dyDescent="0.25">
      <c r="A55" s="16" t="s">
        <v>27</v>
      </c>
      <c r="B55" s="17">
        <v>58843087891</v>
      </c>
      <c r="C55" s="17" t="s">
        <v>22</v>
      </c>
      <c r="D55" s="16" t="s">
        <v>13</v>
      </c>
      <c r="E55" s="18">
        <f>9.29+752.29</f>
        <v>761.57999999999993</v>
      </c>
      <c r="F55" s="35">
        <v>3299</v>
      </c>
      <c r="G55" s="35" t="s">
        <v>49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</row>
    <row r="56" spans="1:119" x14ac:dyDescent="0.25">
      <c r="A56" s="49" t="s">
        <v>20</v>
      </c>
      <c r="B56" s="50"/>
      <c r="C56" s="51"/>
      <c r="D56" s="13"/>
      <c r="E56" s="14">
        <f>SUM(E55)</f>
        <v>761.57999999999993</v>
      </c>
      <c r="F56" s="10"/>
      <c r="G56" s="10"/>
    </row>
    <row r="57" spans="1:119" s="21" customFormat="1" x14ac:dyDescent="0.25">
      <c r="A57" s="16" t="s">
        <v>11</v>
      </c>
      <c r="B57" s="17"/>
      <c r="C57" s="17"/>
      <c r="D57" s="16" t="s">
        <v>13</v>
      </c>
      <c r="E57" s="18">
        <v>1422.49</v>
      </c>
      <c r="F57" s="35">
        <v>3299</v>
      </c>
      <c r="G57" s="35" t="s">
        <v>49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</row>
    <row r="58" spans="1:119" x14ac:dyDescent="0.25">
      <c r="A58" s="49" t="s">
        <v>20</v>
      </c>
      <c r="B58" s="50"/>
      <c r="C58" s="51"/>
      <c r="D58" s="13"/>
      <c r="E58" s="14">
        <f>SUM(E57)</f>
        <v>1422.49</v>
      </c>
      <c r="F58" s="10"/>
      <c r="G58" s="10"/>
    </row>
    <row r="59" spans="1:119" s="21" customFormat="1" x14ac:dyDescent="0.25">
      <c r="A59" s="35" t="s">
        <v>47</v>
      </c>
      <c r="B59" s="17" t="s">
        <v>52</v>
      </c>
      <c r="C59" s="17" t="s">
        <v>22</v>
      </c>
      <c r="D59" s="35" t="s">
        <v>13</v>
      </c>
      <c r="E59" s="18">
        <v>241.42</v>
      </c>
      <c r="F59" s="35">
        <v>3431</v>
      </c>
      <c r="G59" s="35" t="s">
        <v>50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</row>
    <row r="60" spans="1:119" x14ac:dyDescent="0.25">
      <c r="A60" s="47" t="s">
        <v>20</v>
      </c>
      <c r="B60" s="47"/>
      <c r="C60" s="47"/>
      <c r="D60" s="13"/>
      <c r="E60" s="14">
        <f>SUM(E59)</f>
        <v>241.42</v>
      </c>
      <c r="F60" s="10"/>
      <c r="G60" s="10"/>
    </row>
    <row r="61" spans="1:119" x14ac:dyDescent="0.25">
      <c r="A61" s="35" t="s">
        <v>47</v>
      </c>
      <c r="B61" s="17" t="s">
        <v>52</v>
      </c>
      <c r="C61" s="17" t="s">
        <v>22</v>
      </c>
      <c r="D61" s="35" t="s">
        <v>13</v>
      </c>
      <c r="E61" s="18">
        <v>3.16</v>
      </c>
      <c r="F61" s="10">
        <v>3433</v>
      </c>
      <c r="G61" s="10" t="s">
        <v>51</v>
      </c>
    </row>
    <row r="62" spans="1:119" x14ac:dyDescent="0.25">
      <c r="A62" s="47" t="s">
        <v>20</v>
      </c>
      <c r="B62" s="47"/>
      <c r="C62" s="47"/>
      <c r="D62" s="13"/>
      <c r="E62" s="14">
        <f>SUM(E61)</f>
        <v>3.16</v>
      </c>
      <c r="F62" s="10"/>
      <c r="G62" s="10"/>
    </row>
    <row r="63" spans="1:119" x14ac:dyDescent="0.25">
      <c r="A63" s="20"/>
      <c r="B63" s="20"/>
      <c r="C63" s="38"/>
      <c r="D63" s="20"/>
      <c r="E63" s="39"/>
      <c r="F63" s="11"/>
      <c r="G63" s="11"/>
    </row>
    <row r="64" spans="1:119" x14ac:dyDescent="0.25">
      <c r="E64" s="40"/>
    </row>
    <row r="65" spans="5:5" x14ac:dyDescent="0.25">
      <c r="E65" s="40"/>
    </row>
    <row r="66" spans="5:5" x14ac:dyDescent="0.25">
      <c r="E66" s="40"/>
    </row>
    <row r="67" spans="5:5" x14ac:dyDescent="0.25">
      <c r="E67" s="40"/>
    </row>
    <row r="68" spans="5:5" x14ac:dyDescent="0.25">
      <c r="E68" s="40"/>
    </row>
    <row r="69" spans="5:5" x14ac:dyDescent="0.25">
      <c r="E69" s="40"/>
    </row>
    <row r="70" spans="5:5" x14ac:dyDescent="0.25">
      <c r="E70" s="40"/>
    </row>
    <row r="71" spans="5:5" x14ac:dyDescent="0.25">
      <c r="E71" s="40"/>
    </row>
    <row r="72" spans="5:5" x14ac:dyDescent="0.25">
      <c r="E72" s="40"/>
    </row>
    <row r="73" spans="5:5" x14ac:dyDescent="0.25">
      <c r="E73" s="40"/>
    </row>
    <row r="74" spans="5:5" x14ac:dyDescent="0.25">
      <c r="E74" s="40"/>
    </row>
    <row r="75" spans="5:5" x14ac:dyDescent="0.25">
      <c r="E75" s="40"/>
    </row>
    <row r="76" spans="5:5" x14ac:dyDescent="0.25">
      <c r="E76" s="40"/>
    </row>
    <row r="77" spans="5:5" x14ac:dyDescent="0.25">
      <c r="E77" s="40"/>
    </row>
    <row r="78" spans="5:5" x14ac:dyDescent="0.25">
      <c r="E78" s="40"/>
    </row>
    <row r="79" spans="5:5" x14ac:dyDescent="0.25">
      <c r="E79" s="40"/>
    </row>
    <row r="80" spans="5:5" x14ac:dyDescent="0.25">
      <c r="E80" s="40"/>
    </row>
    <row r="81" spans="5:5" x14ac:dyDescent="0.25">
      <c r="E81" s="40"/>
    </row>
    <row r="82" spans="5:5" x14ac:dyDescent="0.25">
      <c r="E82" s="40"/>
    </row>
    <row r="83" spans="5:5" x14ac:dyDescent="0.25">
      <c r="E83" s="40"/>
    </row>
  </sheetData>
  <mergeCells count="27">
    <mergeCell ref="A58:C58"/>
    <mergeCell ref="A60:C60"/>
    <mergeCell ref="A62:C62"/>
    <mergeCell ref="A45:C45"/>
    <mergeCell ref="A47:C47"/>
    <mergeCell ref="A49:C49"/>
    <mergeCell ref="A51:C51"/>
    <mergeCell ref="A54:C54"/>
    <mergeCell ref="A56:C56"/>
    <mergeCell ref="A43:C43"/>
    <mergeCell ref="A16:C16"/>
    <mergeCell ref="A23:C23"/>
    <mergeCell ref="A25:C25"/>
    <mergeCell ref="A27:C27"/>
    <mergeCell ref="A29:C29"/>
    <mergeCell ref="A31:C31"/>
    <mergeCell ref="A33:C33"/>
    <mergeCell ref="A35:C35"/>
    <mergeCell ref="A37:C37"/>
    <mergeCell ref="A39:C39"/>
    <mergeCell ref="A41:C41"/>
    <mergeCell ref="B1:G1"/>
    <mergeCell ref="B2:G2"/>
    <mergeCell ref="E4:F4"/>
    <mergeCell ref="A5:A15"/>
    <mergeCell ref="B5:B15"/>
    <mergeCell ref="C5:C15"/>
  </mergeCells>
  <pageMargins left="0.7" right="0.7" top="0.75" bottom="0.75" header="0.3" footer="0.3"/>
  <pageSetup paperSize="9" orientation="portrait" horizontalDpi="4294967293" verticalDpi="0" r:id="rId1"/>
  <ignoredErrors>
    <ignoredError sqref="B52 B61 B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dcterms:created xsi:type="dcterms:W3CDTF">2024-02-05T08:55:32Z</dcterms:created>
  <dcterms:modified xsi:type="dcterms:W3CDTF">2024-02-05T09:06:31Z</dcterms:modified>
</cp:coreProperties>
</file>