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matijas\Desktop\"/>
    </mc:Choice>
  </mc:AlternateContent>
  <xr:revisionPtr revIDLastSave="0" documentId="13_ncr:1_{B7E2C499-6FB3-4E54-9E57-531B038D2711}" xr6:coauthVersionLast="36" xr6:coauthVersionMax="36" xr10:uidLastSave="{00000000-0000-0000-0000-000000000000}"/>
  <bookViews>
    <workbookView xWindow="0" yWindow="0" windowWidth="21570" windowHeight="9120" xr2:uid="{BD7A9E1F-CC34-46A4-B84B-045B66E7D547}"/>
  </bookViews>
  <sheets>
    <sheet name="SVIBANJ 2024." sheetId="1" r:id="rId1"/>
  </sheets>
  <definedNames>
    <definedName name="_xlnm.Print_Area" localSheetId="0">'SVIBANJ 2024.'!$A$1:$G$95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8" i="1" l="1"/>
  <c r="E23" i="1"/>
  <c r="E21" i="1"/>
  <c r="E86" i="1"/>
  <c r="E30" i="1"/>
  <c r="E16" i="1"/>
  <c r="E35" i="1"/>
  <c r="E91" i="1"/>
  <c r="E39" i="1"/>
  <c r="E79" i="1"/>
  <c r="E50" i="1"/>
  <c r="E10" i="1"/>
  <c r="E6" i="1"/>
  <c r="E42" i="1"/>
  <c r="E84" i="1"/>
  <c r="E19" i="1"/>
  <c r="E82" i="1"/>
  <c r="E80" i="1"/>
  <c r="E76" i="1"/>
  <c r="E11" i="1"/>
  <c r="E57" i="1" l="1"/>
  <c r="E58" i="1" s="1"/>
  <c r="E8" i="1"/>
  <c r="E53" i="1"/>
  <c r="E74" i="1" l="1"/>
  <c r="E31" i="1"/>
  <c r="E72" i="1"/>
  <c r="E37" i="1" l="1"/>
  <c r="E92" i="1"/>
  <c r="E52" i="1" l="1"/>
  <c r="E94" i="1"/>
  <c r="E60" i="1"/>
  <c r="E70" i="1" l="1"/>
  <c r="E33" i="1"/>
  <c r="E29" i="1"/>
  <c r="E27" i="1"/>
  <c r="E66" i="1" l="1"/>
  <c r="E78" i="1" l="1"/>
  <c r="E25" i="1" l="1"/>
  <c r="E48" i="1"/>
  <c r="E17" i="1"/>
  <c r="E64" i="1" l="1"/>
  <c r="E90" i="1" l="1"/>
  <c r="E68" i="1"/>
  <c r="E62" i="1"/>
  <c r="E56" i="1"/>
  <c r="E54" i="1"/>
  <c r="E46" i="1"/>
  <c r="E44" i="1"/>
  <c r="E15" i="1"/>
</calcChain>
</file>

<file path=xl/sharedStrings.xml><?xml version="1.0" encoding="utf-8"?>
<sst xmlns="http://schemas.openxmlformats.org/spreadsheetml/2006/main" count="240" uniqueCount="77">
  <si>
    <t xml:space="preserve">NAZIV ISPLATITELJA: </t>
  </si>
  <si>
    <t>SVEUČILIŠNI RAČUNSKI CENTAR - SRCE</t>
  </si>
  <si>
    <t xml:space="preserve">ISPLATE SREDSTAVA ZA RAZDOBLJE: </t>
  </si>
  <si>
    <t>NAZIV PRIMATELJA</t>
  </si>
  <si>
    <t>OIB PRIMATELJA</t>
  </si>
  <si>
    <t>SJEDIŠTE/PREBIVALIŠTE PRIMATELJA</t>
  </si>
  <si>
    <t>IZVOR</t>
  </si>
  <si>
    <t>NAČIN OBJAVE</t>
  </si>
  <si>
    <t>VRSTA RASHODA/IZDATKA</t>
  </si>
  <si>
    <t xml:space="preserve">Sveučilišni računski centar - Srce </t>
  </si>
  <si>
    <t>Državni proračun</t>
  </si>
  <si>
    <t>Plaće za redovan rad</t>
  </si>
  <si>
    <t>Vlastiti račun</t>
  </si>
  <si>
    <t>Plaće u naravi</t>
  </si>
  <si>
    <t>Ostali rashodi za zaposlene</t>
  </si>
  <si>
    <t>Doprinosi za obvezno zdravstveno osiguranje</t>
  </si>
  <si>
    <t>Službena putovanja</t>
  </si>
  <si>
    <t>Naknade za prijevoz, za rad na terenu i odvojeni život</t>
  </si>
  <si>
    <t>Potraživanja za naknade koje se refundiraju i predujmove</t>
  </si>
  <si>
    <t>UKUPNO</t>
  </si>
  <si>
    <t>Ulix d.o.o.</t>
  </si>
  <si>
    <t>Zagreb</t>
  </si>
  <si>
    <t>GDPR</t>
  </si>
  <si>
    <t>Sveučilišni računski centar - Srce</t>
  </si>
  <si>
    <t>Pristojbe i naknade</t>
  </si>
  <si>
    <t>Naknade za rad predstavničkih i izvršnih tijela, povjerenstava i slično</t>
  </si>
  <si>
    <t>Intelektualne i osobne usluge (Usluge agencija, ukupni trošak)</t>
  </si>
  <si>
    <t>Studentski centar u Zagrebu</t>
  </si>
  <si>
    <t>Intelektualne i osobne usluge (Ugovor o djelu, ukupni trošak)</t>
  </si>
  <si>
    <t>Hruška Marko</t>
  </si>
  <si>
    <t>Intelektualne i osobne usluge (Autorski ugovor, ukupni trošak)</t>
  </si>
  <si>
    <t>Sistemski laboratorij za informatiku</t>
  </si>
  <si>
    <t>Računalne usluge</t>
  </si>
  <si>
    <t>Ostale usluge</t>
  </si>
  <si>
    <t>Privredna banka Zagreb d.d.</t>
  </si>
  <si>
    <t>Reprezentacija</t>
  </si>
  <si>
    <t>Ostali nespomenuti rashodi poslovanja</t>
  </si>
  <si>
    <t>Bankarske usluge i usluge platnog prometa</t>
  </si>
  <si>
    <t>02535697732</t>
  </si>
  <si>
    <t>Lovrić Mario</t>
  </si>
  <si>
    <t>Imamagić Emir</t>
  </si>
  <si>
    <t>Rijeka</t>
  </si>
  <si>
    <t>Eurotisak tiskarski obrt</t>
  </si>
  <si>
    <t>Špoljar Jurica</t>
  </si>
  <si>
    <t>Usluge telefona, pošte i prijevoza</t>
  </si>
  <si>
    <t>Hrvatski telekom d.d.</t>
  </si>
  <si>
    <t>Komunikacijska oprema</t>
  </si>
  <si>
    <t>Usluge promidžbe i informiranja</t>
  </si>
  <si>
    <t>Zailac Katarina</t>
  </si>
  <si>
    <t>Herceg Marija</t>
  </si>
  <si>
    <t>SVIBANJ 2024.</t>
  </si>
  <si>
    <t>Babić Getz Sanja</t>
  </si>
  <si>
    <t>Čorkalo Nikolina</t>
  </si>
  <si>
    <t>Gebauer Dag</t>
  </si>
  <si>
    <t>Uredski materijal</t>
  </si>
  <si>
    <t>Naknade troškova osobama izvan radnog odnosa</t>
  </si>
  <si>
    <t>Medicinski fakultet u Splitu</t>
  </si>
  <si>
    <t>Split</t>
  </si>
  <si>
    <t>Jurko-usluge d.o.o.</t>
  </si>
  <si>
    <t>Locus projekt d.o.o.</t>
  </si>
  <si>
    <t>COCKTAIL - obrt za usluge_</t>
  </si>
  <si>
    <t>Čazmatrans - putnička agencija d.o.o.</t>
  </si>
  <si>
    <t>PHOTO BOOTHIQUE, obrt za usluge i trgovinu</t>
  </si>
  <si>
    <t>HUP-Zagreb</t>
  </si>
  <si>
    <t>MIPRO</t>
  </si>
  <si>
    <t>4K Studio, obrt za digitalno snimanje i marketing</t>
  </si>
  <si>
    <t>Varaždin</t>
  </si>
  <si>
    <t>MOJO Rental Southeast Europe</t>
  </si>
  <si>
    <t>MONDI RESORT AM GRUNDSLEE</t>
  </si>
  <si>
    <t>-</t>
  </si>
  <si>
    <t>Austrija</t>
  </si>
  <si>
    <t>Kučina Softić Sandra</t>
  </si>
  <si>
    <t>Zemljak Pećina Ana</t>
  </si>
  <si>
    <t>Klobučar Mario</t>
  </si>
  <si>
    <t>Marić Ivan</t>
  </si>
  <si>
    <t>Mihaljević Slaven</t>
  </si>
  <si>
    <t>Potomac grupa d.o.o.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</si>
</sst>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Border="1"/>
    <xf numFmtId="0" fontId="0" fillId="2" borderId="3" xfId="0" applyFill="1" applyBorder="1"/>
    <xf numFmtId="0" fontId="0" fillId="2" borderId="3" xfId="0" applyFill="1" applyBorder="1" applyAlignment="1">
      <alignment horizontal="left"/>
    </xf>
    <xf numFmtId="0" fontId="0" fillId="2" borderId="0" xfId="0" applyFill="1" applyBorder="1"/>
    <xf numFmtId="0" fontId="0" fillId="2" borderId="0" xfId="0" applyFill="1"/>
    <xf numFmtId="4" fontId="1" fillId="2" borderId="3" xfId="0" applyNumberFormat="1" applyFont="1" applyFill="1" applyBorder="1"/>
    <xf numFmtId="0" fontId="0" fillId="2" borderId="0" xfId="0" applyFont="1" applyFill="1" applyBorder="1"/>
    <xf numFmtId="0" fontId="0" fillId="2" borderId="0" xfId="0" applyFont="1" applyFill="1"/>
    <xf numFmtId="0" fontId="1" fillId="2" borderId="3" xfId="0" applyFont="1" applyFill="1" applyBorder="1" applyAlignment="1"/>
    <xf numFmtId="4" fontId="0" fillId="0" borderId="0" xfId="0" applyNumberFormat="1"/>
    <xf numFmtId="0" fontId="0" fillId="2" borderId="3" xfId="0" applyFill="1" applyBorder="1" applyAlignment="1"/>
    <xf numFmtId="4" fontId="1" fillId="0" borderId="3" xfId="0" applyNumberFormat="1" applyFont="1" applyBorder="1"/>
    <xf numFmtId="0" fontId="0" fillId="0" borderId="3" xfId="0" applyBorder="1"/>
    <xf numFmtId="4" fontId="0" fillId="2" borderId="3" xfId="0" applyNumberFormat="1" applyFill="1" applyBorder="1"/>
    <xf numFmtId="0" fontId="0" fillId="2" borderId="3" xfId="0" applyFont="1" applyFill="1" applyBorder="1"/>
    <xf numFmtId="0" fontId="0" fillId="2" borderId="3" xfId="0" applyFont="1" applyFill="1" applyBorder="1" applyAlignment="1">
      <alignment horizontal="left"/>
    </xf>
    <xf numFmtId="0" fontId="0" fillId="2" borderId="3" xfId="0" applyFont="1" applyFill="1" applyBorder="1" applyAlignment="1">
      <alignment horizontal="right"/>
    </xf>
    <xf numFmtId="4" fontId="0" fillId="2" borderId="3" xfId="0" applyNumberFormat="1" applyFont="1" applyFill="1" applyBorder="1"/>
    <xf numFmtId="0" fontId="0" fillId="2" borderId="3" xfId="0" applyFont="1" applyFill="1" applyBorder="1" applyAlignment="1"/>
    <xf numFmtId="0" fontId="0" fillId="2" borderId="3" xfId="0" applyFill="1" applyBorder="1" applyAlignment="1">
      <alignment horizontal="right"/>
    </xf>
    <xf numFmtId="0" fontId="0" fillId="2" borderId="3" xfId="0" applyFill="1" applyBorder="1" applyAlignment="1">
      <alignment vertical="center"/>
    </xf>
    <xf numFmtId="0" fontId="0" fillId="2" borderId="0" xfId="0" applyFill="1" applyBorder="1" applyAlignment="1">
      <alignment vertical="center"/>
    </xf>
    <xf numFmtId="0" fontId="0" fillId="2" borderId="0" xfId="0" applyFill="1" applyAlignment="1">
      <alignment vertical="center"/>
    </xf>
    <xf numFmtId="0" fontId="1" fillId="2" borderId="3" xfId="0" applyFont="1" applyFill="1" applyBorder="1" applyAlignment="1">
      <alignment horizontal="left"/>
    </xf>
    <xf numFmtId="0" fontId="0" fillId="2" borderId="3" xfId="0" applyFill="1" applyBorder="1" applyAlignment="1">
      <alignment horizontal="center" vertical="center"/>
    </xf>
    <xf numFmtId="0" fontId="0" fillId="2" borderId="1" xfId="0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0" fillId="2" borderId="3" xfId="0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left"/>
    </xf>
    <xf numFmtId="0" fontId="1" fillId="2" borderId="5" xfId="0" applyFont="1" applyFill="1" applyBorder="1" applyAlignment="1">
      <alignment horizontal="left"/>
    </xf>
    <xf numFmtId="0" fontId="1" fillId="2" borderId="6" xfId="0" applyFont="1" applyFill="1" applyBorder="1" applyAlignment="1">
      <alignment horizontal="left"/>
    </xf>
    <xf numFmtId="0" fontId="0" fillId="2" borderId="1" xfId="0" applyFill="1" applyBorder="1" applyAlignment="1">
      <alignment horizontal="center" vertical="center"/>
    </xf>
    <xf numFmtId="17" fontId="0" fillId="2" borderId="2" xfId="0" applyNumberForma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3" xfId="0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8BF56B-626C-4B81-9CCA-984B32BAA966}">
  <dimension ref="A1:DO103"/>
  <sheetViews>
    <sheetView tabSelected="1" zoomScaleNormal="100" workbookViewId="0"/>
  </sheetViews>
  <sheetFormatPr defaultRowHeight="15" x14ac:dyDescent="0.25"/>
  <cols>
    <col min="1" max="1" width="35.85546875" customWidth="1"/>
    <col min="2" max="2" width="18.42578125" customWidth="1"/>
    <col min="3" max="3" width="21.5703125" customWidth="1"/>
    <col min="4" max="4" width="16" customWidth="1"/>
    <col min="5" max="5" width="14.5703125" customWidth="1"/>
    <col min="7" max="7" width="64.28515625" customWidth="1"/>
    <col min="8" max="119" width="9.140625" style="1"/>
  </cols>
  <sheetData>
    <row r="1" spans="1:119" s="23" customFormat="1" ht="30.75" customHeight="1" thickBot="1" x14ac:dyDescent="0.3">
      <c r="A1" s="26" t="s">
        <v>0</v>
      </c>
      <c r="B1" s="33" t="s">
        <v>1</v>
      </c>
      <c r="C1" s="33"/>
      <c r="D1" s="33"/>
      <c r="E1" s="33"/>
      <c r="F1" s="33"/>
      <c r="G1" s="33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  <c r="AP1" s="22"/>
      <c r="AQ1" s="22"/>
      <c r="AR1" s="22"/>
      <c r="AS1" s="22"/>
      <c r="AT1" s="22"/>
      <c r="AU1" s="22"/>
      <c r="AV1" s="22"/>
      <c r="AW1" s="22"/>
      <c r="AX1" s="22"/>
      <c r="AY1" s="22"/>
      <c r="AZ1" s="22"/>
      <c r="BA1" s="22"/>
      <c r="BB1" s="22"/>
      <c r="BC1" s="22"/>
      <c r="BD1" s="22"/>
      <c r="BE1" s="22"/>
      <c r="BF1" s="22"/>
      <c r="BG1" s="22"/>
      <c r="BH1" s="22"/>
      <c r="BI1" s="22"/>
      <c r="BJ1" s="22"/>
      <c r="BK1" s="22"/>
      <c r="BL1" s="22"/>
      <c r="BM1" s="22"/>
      <c r="BN1" s="22"/>
      <c r="BO1" s="22"/>
      <c r="BP1" s="22"/>
      <c r="BQ1" s="22"/>
      <c r="BR1" s="22"/>
      <c r="BS1" s="22"/>
      <c r="BT1" s="22"/>
      <c r="BU1" s="22"/>
      <c r="BV1" s="22"/>
      <c r="BW1" s="22"/>
      <c r="BX1" s="22"/>
      <c r="BY1" s="22"/>
      <c r="BZ1" s="22"/>
      <c r="CA1" s="22"/>
      <c r="CB1" s="22"/>
      <c r="CC1" s="22"/>
      <c r="CD1" s="22"/>
      <c r="CE1" s="22"/>
      <c r="CF1" s="22"/>
      <c r="CG1" s="22"/>
      <c r="CH1" s="22"/>
      <c r="CI1" s="22"/>
      <c r="CJ1" s="22"/>
      <c r="CK1" s="22"/>
      <c r="CL1" s="22"/>
      <c r="CM1" s="22"/>
      <c r="CN1" s="22"/>
      <c r="CO1" s="22"/>
      <c r="CP1" s="22"/>
      <c r="CQ1" s="22"/>
      <c r="CR1" s="22"/>
      <c r="CS1" s="22"/>
      <c r="CT1" s="22"/>
      <c r="CU1" s="22"/>
      <c r="CV1" s="22"/>
      <c r="CW1" s="22"/>
      <c r="CX1" s="22"/>
      <c r="CY1" s="22"/>
      <c r="CZ1" s="22"/>
      <c r="DA1" s="22"/>
      <c r="DB1" s="22"/>
      <c r="DC1" s="22"/>
      <c r="DD1" s="22"/>
      <c r="DE1" s="22"/>
      <c r="DF1" s="22"/>
      <c r="DG1" s="22"/>
      <c r="DH1" s="22"/>
      <c r="DI1" s="22"/>
      <c r="DJ1" s="22"/>
      <c r="DK1" s="22"/>
      <c r="DL1" s="22"/>
      <c r="DM1" s="22"/>
      <c r="DN1" s="22"/>
      <c r="DO1" s="22"/>
    </row>
    <row r="2" spans="1:119" s="23" customFormat="1" ht="30" customHeight="1" thickBot="1" x14ac:dyDescent="0.3">
      <c r="A2" s="27" t="s">
        <v>2</v>
      </c>
      <c r="B2" s="34" t="s">
        <v>50</v>
      </c>
      <c r="C2" s="34"/>
      <c r="D2" s="34"/>
      <c r="E2" s="34"/>
      <c r="F2" s="34"/>
      <c r="G2" s="34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  <c r="AP2" s="22"/>
      <c r="AQ2" s="22"/>
      <c r="AR2" s="22"/>
      <c r="AS2" s="22"/>
      <c r="AT2" s="22"/>
      <c r="AU2" s="22"/>
      <c r="AV2" s="22"/>
      <c r="AW2" s="22"/>
      <c r="AX2" s="22"/>
      <c r="AY2" s="22"/>
      <c r="AZ2" s="22"/>
      <c r="BA2" s="22"/>
      <c r="BB2" s="22"/>
      <c r="BC2" s="22"/>
      <c r="BD2" s="22"/>
      <c r="BE2" s="22"/>
      <c r="BF2" s="22"/>
      <c r="BG2" s="22"/>
      <c r="BH2" s="22"/>
      <c r="BI2" s="22"/>
      <c r="BJ2" s="22"/>
      <c r="BK2" s="22"/>
      <c r="BL2" s="22"/>
      <c r="BM2" s="22"/>
      <c r="BN2" s="22"/>
      <c r="BO2" s="22"/>
      <c r="BP2" s="22"/>
      <c r="BQ2" s="22"/>
      <c r="BR2" s="22"/>
      <c r="BS2" s="22"/>
      <c r="BT2" s="22"/>
      <c r="BU2" s="22"/>
      <c r="BV2" s="22"/>
      <c r="BW2" s="22"/>
      <c r="BX2" s="22"/>
      <c r="BY2" s="22"/>
      <c r="BZ2" s="22"/>
      <c r="CA2" s="22"/>
      <c r="CB2" s="22"/>
      <c r="CC2" s="22"/>
      <c r="CD2" s="22"/>
      <c r="CE2" s="22"/>
      <c r="CF2" s="22"/>
      <c r="CG2" s="22"/>
      <c r="CH2" s="22"/>
      <c r="CI2" s="22"/>
      <c r="CJ2" s="22"/>
      <c r="CK2" s="22"/>
      <c r="CL2" s="22"/>
      <c r="CM2" s="22"/>
      <c r="CN2" s="22"/>
      <c r="CO2" s="22"/>
      <c r="CP2" s="22"/>
      <c r="CQ2" s="22"/>
      <c r="CR2" s="22"/>
      <c r="CS2" s="22"/>
      <c r="CT2" s="22"/>
      <c r="CU2" s="22"/>
      <c r="CV2" s="22"/>
      <c r="CW2" s="22"/>
      <c r="CX2" s="22"/>
      <c r="CY2" s="22"/>
      <c r="CZ2" s="22"/>
      <c r="DA2" s="22"/>
      <c r="DB2" s="22"/>
      <c r="DC2" s="22"/>
      <c r="DD2" s="22"/>
      <c r="DE2" s="22"/>
      <c r="DF2" s="22"/>
      <c r="DG2" s="22"/>
      <c r="DH2" s="22"/>
      <c r="DI2" s="22"/>
      <c r="DJ2" s="22"/>
      <c r="DK2" s="22"/>
      <c r="DL2" s="22"/>
      <c r="DM2" s="22"/>
      <c r="DN2" s="22"/>
      <c r="DO2" s="22"/>
    </row>
    <row r="3" spans="1:119" s="5" customFormat="1" x14ac:dyDescent="0.25"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</row>
    <row r="4" spans="1:119" s="23" customFormat="1" ht="30" x14ac:dyDescent="0.25">
      <c r="A4" s="21" t="s">
        <v>3</v>
      </c>
      <c r="B4" s="25" t="s">
        <v>4</v>
      </c>
      <c r="C4" s="28" t="s">
        <v>5</v>
      </c>
      <c r="D4" s="28" t="s">
        <v>6</v>
      </c>
      <c r="E4" s="35" t="s">
        <v>7</v>
      </c>
      <c r="F4" s="35"/>
      <c r="G4" s="21" t="s">
        <v>8</v>
      </c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2"/>
      <c r="AS4" s="22"/>
      <c r="AT4" s="22"/>
      <c r="AU4" s="22"/>
      <c r="AV4" s="22"/>
      <c r="AW4" s="22"/>
      <c r="AX4" s="22"/>
      <c r="AY4" s="22"/>
      <c r="AZ4" s="22"/>
      <c r="BA4" s="22"/>
      <c r="BB4" s="22"/>
      <c r="BC4" s="22"/>
      <c r="BD4" s="22"/>
      <c r="BE4" s="22"/>
      <c r="BF4" s="22"/>
      <c r="BG4" s="22"/>
      <c r="BH4" s="22"/>
      <c r="BI4" s="22"/>
      <c r="BJ4" s="22"/>
      <c r="BK4" s="22"/>
      <c r="BL4" s="22"/>
      <c r="BM4" s="22"/>
      <c r="BN4" s="22"/>
      <c r="BO4" s="22"/>
      <c r="BP4" s="22"/>
      <c r="BQ4" s="22"/>
      <c r="BR4" s="22"/>
      <c r="BS4" s="22"/>
      <c r="BT4" s="22"/>
      <c r="BU4" s="22"/>
      <c r="BV4" s="22"/>
      <c r="BW4" s="22"/>
      <c r="BX4" s="22"/>
      <c r="BY4" s="22"/>
      <c r="BZ4" s="22"/>
      <c r="CA4" s="22"/>
      <c r="CB4" s="22"/>
      <c r="CC4" s="22"/>
      <c r="CD4" s="22"/>
      <c r="CE4" s="22"/>
      <c r="CF4" s="22"/>
      <c r="CG4" s="22"/>
      <c r="CH4" s="22"/>
      <c r="CI4" s="22"/>
      <c r="CJ4" s="22"/>
      <c r="CK4" s="22"/>
      <c r="CL4" s="22"/>
      <c r="CM4" s="22"/>
      <c r="CN4" s="22"/>
      <c r="CO4" s="22"/>
      <c r="CP4" s="22"/>
      <c r="CQ4" s="22"/>
      <c r="CR4" s="22"/>
      <c r="CS4" s="22"/>
      <c r="CT4" s="22"/>
      <c r="CU4" s="22"/>
      <c r="CV4" s="22"/>
      <c r="CW4" s="22"/>
      <c r="CX4" s="22"/>
      <c r="CY4" s="22"/>
      <c r="CZ4" s="22"/>
      <c r="DA4" s="22"/>
      <c r="DB4" s="22"/>
      <c r="DC4" s="22"/>
      <c r="DD4" s="22"/>
      <c r="DE4" s="22"/>
      <c r="DF4" s="22"/>
      <c r="DG4" s="22"/>
      <c r="DH4" s="22"/>
      <c r="DI4" s="22"/>
      <c r="DJ4" s="22"/>
      <c r="DK4" s="22"/>
      <c r="DL4" s="22"/>
      <c r="DM4" s="22"/>
      <c r="DN4" s="22"/>
      <c r="DO4" s="22"/>
    </row>
    <row r="5" spans="1:119" s="5" customFormat="1" x14ac:dyDescent="0.25">
      <c r="A5" s="35" t="s">
        <v>9</v>
      </c>
      <c r="B5" s="36"/>
      <c r="C5" s="36"/>
      <c r="D5" s="3" t="s">
        <v>10</v>
      </c>
      <c r="E5" s="14">
        <v>441439.02</v>
      </c>
      <c r="F5" s="2">
        <v>3111</v>
      </c>
      <c r="G5" s="2" t="s">
        <v>11</v>
      </c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</row>
    <row r="6" spans="1:119" s="5" customFormat="1" x14ac:dyDescent="0.25">
      <c r="A6" s="35"/>
      <c r="B6" s="36"/>
      <c r="C6" s="36"/>
      <c r="D6" s="3" t="s">
        <v>12</v>
      </c>
      <c r="E6" s="14">
        <f>7280.26+79925.22</f>
        <v>87205.48</v>
      </c>
      <c r="F6" s="2">
        <v>3111</v>
      </c>
      <c r="G6" s="2" t="s">
        <v>11</v>
      </c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119" s="5" customFormat="1" x14ac:dyDescent="0.25">
      <c r="A7" s="35"/>
      <c r="B7" s="36"/>
      <c r="C7" s="36"/>
      <c r="D7" s="3" t="s">
        <v>12</v>
      </c>
      <c r="E7" s="14">
        <v>1668.32</v>
      </c>
      <c r="F7" s="2">
        <v>3112</v>
      </c>
      <c r="G7" s="2" t="s">
        <v>13</v>
      </c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119" s="5" customFormat="1" x14ac:dyDescent="0.25">
      <c r="A8" s="35"/>
      <c r="B8" s="36"/>
      <c r="C8" s="36"/>
      <c r="D8" s="3" t="s">
        <v>10</v>
      </c>
      <c r="E8" s="14">
        <f>1218.13</f>
        <v>1218.1300000000001</v>
      </c>
      <c r="F8" s="2">
        <v>3121</v>
      </c>
      <c r="G8" s="2" t="s">
        <v>14</v>
      </c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119" s="5" customFormat="1" x14ac:dyDescent="0.25">
      <c r="A9" s="35"/>
      <c r="B9" s="36"/>
      <c r="C9" s="36"/>
      <c r="D9" s="3" t="s">
        <v>10</v>
      </c>
      <c r="E9" s="14">
        <v>67747.199999999997</v>
      </c>
      <c r="F9" s="2">
        <v>3132</v>
      </c>
      <c r="G9" s="2" t="s">
        <v>15</v>
      </c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119" s="5" customFormat="1" x14ac:dyDescent="0.25">
      <c r="A10" s="35"/>
      <c r="B10" s="36"/>
      <c r="C10" s="36"/>
      <c r="D10" s="3" t="s">
        <v>12</v>
      </c>
      <c r="E10" s="14">
        <f>275.23+1201.24+12285.68</f>
        <v>13762.15</v>
      </c>
      <c r="F10" s="2">
        <v>3132</v>
      </c>
      <c r="G10" s="2" t="s">
        <v>15</v>
      </c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119" s="5" customFormat="1" x14ac:dyDescent="0.25">
      <c r="A11" s="35"/>
      <c r="B11" s="36"/>
      <c r="C11" s="36"/>
      <c r="D11" s="3" t="s">
        <v>10</v>
      </c>
      <c r="E11" s="14">
        <f>34+1440+49+120+90+60+2300+261.4+95</f>
        <v>4449.3999999999996</v>
      </c>
      <c r="F11" s="2">
        <v>3211</v>
      </c>
      <c r="G11" s="2" t="s">
        <v>16</v>
      </c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</row>
    <row r="12" spans="1:119" s="5" customFormat="1" x14ac:dyDescent="0.25">
      <c r="A12" s="35"/>
      <c r="B12" s="36"/>
      <c r="C12" s="36"/>
      <c r="D12" s="3" t="s">
        <v>10</v>
      </c>
      <c r="E12" s="14">
        <v>9628.67</v>
      </c>
      <c r="F12" s="2">
        <v>3212</v>
      </c>
      <c r="G12" s="2" t="s">
        <v>17</v>
      </c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</row>
    <row r="13" spans="1:119" s="5" customFormat="1" x14ac:dyDescent="0.25">
      <c r="A13" s="35"/>
      <c r="B13" s="36"/>
      <c r="C13" s="36"/>
      <c r="D13" s="3" t="s">
        <v>12</v>
      </c>
      <c r="E13" s="14">
        <v>138.1</v>
      </c>
      <c r="F13" s="2">
        <v>3212</v>
      </c>
      <c r="G13" s="2" t="s">
        <v>17</v>
      </c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</row>
    <row r="14" spans="1:119" s="5" customFormat="1" x14ac:dyDescent="0.25">
      <c r="A14" s="35"/>
      <c r="B14" s="36"/>
      <c r="C14" s="36"/>
      <c r="D14" s="3" t="s">
        <v>10</v>
      </c>
      <c r="E14" s="14">
        <v>410.93</v>
      </c>
      <c r="F14" s="2">
        <v>1291</v>
      </c>
      <c r="G14" s="2" t="s">
        <v>18</v>
      </c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</row>
    <row r="15" spans="1:119" s="5" customFormat="1" x14ac:dyDescent="0.25">
      <c r="A15" s="29" t="s">
        <v>19</v>
      </c>
      <c r="B15" s="29"/>
      <c r="C15" s="29"/>
      <c r="D15" s="24"/>
      <c r="E15" s="6">
        <f>SUM(E5:E14)</f>
        <v>627667.4</v>
      </c>
      <c r="F15" s="11"/>
      <c r="G15" s="11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</row>
    <row r="16" spans="1:119" s="8" customFormat="1" x14ac:dyDescent="0.25">
      <c r="A16" s="16" t="s">
        <v>20</v>
      </c>
      <c r="B16" s="17">
        <v>26561427801</v>
      </c>
      <c r="C16" s="17" t="s">
        <v>21</v>
      </c>
      <c r="D16" s="16" t="s">
        <v>12</v>
      </c>
      <c r="E16" s="18">
        <f>160+338.54+262.5+195+19.76+28.43+403.54+23.65</f>
        <v>1431.42</v>
      </c>
      <c r="F16" s="19">
        <v>3211</v>
      </c>
      <c r="G16" s="19" t="s">
        <v>16</v>
      </c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  <c r="CE16" s="7"/>
      <c r="CF16" s="7"/>
      <c r="CG16" s="7"/>
      <c r="CH16" s="7"/>
      <c r="CI16" s="7"/>
      <c r="CJ16" s="7"/>
      <c r="CK16" s="7"/>
      <c r="CL16" s="7"/>
      <c r="CM16" s="7"/>
      <c r="CN16" s="7"/>
      <c r="CO16" s="7"/>
      <c r="CP16" s="7"/>
      <c r="CQ16" s="7"/>
      <c r="CR16" s="7"/>
      <c r="CS16" s="7"/>
      <c r="CT16" s="7"/>
      <c r="CU16" s="7"/>
      <c r="CV16" s="7"/>
      <c r="CW16" s="7"/>
      <c r="CX16" s="7"/>
      <c r="CY16" s="7"/>
      <c r="CZ16" s="7"/>
      <c r="DA16" s="7"/>
      <c r="DB16" s="7"/>
      <c r="DC16" s="7"/>
      <c r="DD16" s="7"/>
      <c r="DE16" s="7"/>
      <c r="DF16" s="7"/>
      <c r="DG16" s="7"/>
      <c r="DH16" s="7"/>
      <c r="DI16" s="7"/>
      <c r="DJ16" s="7"/>
      <c r="DK16" s="7"/>
      <c r="DL16" s="7"/>
      <c r="DM16" s="7"/>
      <c r="DN16" s="7"/>
      <c r="DO16" s="7"/>
    </row>
    <row r="17" spans="1:119" s="5" customFormat="1" x14ac:dyDescent="0.25">
      <c r="A17" s="24" t="s">
        <v>19</v>
      </c>
      <c r="B17" s="24"/>
      <c r="C17" s="24"/>
      <c r="D17" s="24"/>
      <c r="E17" s="6">
        <f>SUM(E16)</f>
        <v>1431.42</v>
      </c>
      <c r="F17" s="11"/>
      <c r="G17" s="11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</row>
    <row r="18" spans="1:119" s="8" customFormat="1" x14ac:dyDescent="0.25">
      <c r="A18" s="16" t="s">
        <v>61</v>
      </c>
      <c r="B18" s="17">
        <v>87679956140</v>
      </c>
      <c r="C18" s="17" t="s">
        <v>21</v>
      </c>
      <c r="D18" s="16" t="s">
        <v>12</v>
      </c>
      <c r="E18" s="18">
        <v>300</v>
      </c>
      <c r="F18" s="15">
        <v>3211</v>
      </c>
      <c r="G18" s="15" t="s">
        <v>16</v>
      </c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7"/>
      <c r="BX18" s="7"/>
      <c r="BY18" s="7"/>
      <c r="BZ18" s="7"/>
      <c r="CA18" s="7"/>
      <c r="CB18" s="7"/>
      <c r="CC18" s="7"/>
      <c r="CD18" s="7"/>
      <c r="CE18" s="7"/>
      <c r="CF18" s="7"/>
      <c r="CG18" s="7"/>
      <c r="CH18" s="7"/>
      <c r="CI18" s="7"/>
      <c r="CJ18" s="7"/>
      <c r="CK18" s="7"/>
      <c r="CL18" s="7"/>
      <c r="CM18" s="7"/>
      <c r="CN18" s="7"/>
      <c r="CO18" s="7"/>
      <c r="CP18" s="7"/>
      <c r="CQ18" s="7"/>
      <c r="CR18" s="7"/>
      <c r="CS18" s="7"/>
      <c r="CT18" s="7"/>
      <c r="CU18" s="7"/>
      <c r="CV18" s="7"/>
      <c r="CW18" s="7"/>
      <c r="CX18" s="7"/>
      <c r="CY18" s="7"/>
      <c r="CZ18" s="7"/>
      <c r="DA18" s="7"/>
      <c r="DB18" s="7"/>
      <c r="DC18" s="7"/>
      <c r="DD18" s="7"/>
      <c r="DE18" s="7"/>
      <c r="DF18" s="7"/>
      <c r="DG18" s="7"/>
      <c r="DH18" s="7"/>
      <c r="DI18" s="7"/>
      <c r="DJ18" s="7"/>
      <c r="DK18" s="7"/>
      <c r="DL18" s="7"/>
      <c r="DM18" s="7"/>
      <c r="DN18" s="7"/>
      <c r="DO18" s="7"/>
    </row>
    <row r="19" spans="1:119" s="5" customFormat="1" x14ac:dyDescent="0.25">
      <c r="A19" s="29" t="s">
        <v>19</v>
      </c>
      <c r="B19" s="29"/>
      <c r="C19" s="29"/>
      <c r="D19" s="24"/>
      <c r="E19" s="6">
        <f>SUM(E18:E18)</f>
        <v>300</v>
      </c>
      <c r="F19" s="2"/>
      <c r="G19" s="2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</row>
    <row r="20" spans="1:119" s="8" customFormat="1" x14ac:dyDescent="0.25">
      <c r="A20" s="16" t="s">
        <v>74</v>
      </c>
      <c r="B20" s="17" t="s">
        <v>22</v>
      </c>
      <c r="C20" s="17" t="s">
        <v>22</v>
      </c>
      <c r="D20" s="16" t="s">
        <v>12</v>
      </c>
      <c r="E20" s="18">
        <v>90</v>
      </c>
      <c r="F20" s="19">
        <v>3211</v>
      </c>
      <c r="G20" s="19" t="s">
        <v>16</v>
      </c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  <c r="BW20" s="7"/>
      <c r="BX20" s="7"/>
      <c r="BY20" s="7"/>
      <c r="BZ20" s="7"/>
      <c r="CA20" s="7"/>
      <c r="CB20" s="7"/>
      <c r="CC20" s="7"/>
      <c r="CD20" s="7"/>
      <c r="CE20" s="7"/>
      <c r="CF20" s="7"/>
      <c r="CG20" s="7"/>
      <c r="CH20" s="7"/>
      <c r="CI20" s="7"/>
      <c r="CJ20" s="7"/>
      <c r="CK20" s="7"/>
      <c r="CL20" s="7"/>
      <c r="CM20" s="7"/>
      <c r="CN20" s="7"/>
      <c r="CO20" s="7"/>
      <c r="CP20" s="7"/>
      <c r="CQ20" s="7"/>
      <c r="CR20" s="7"/>
      <c r="CS20" s="7"/>
      <c r="CT20" s="7"/>
      <c r="CU20" s="7"/>
      <c r="CV20" s="7"/>
      <c r="CW20" s="7"/>
      <c r="CX20" s="7"/>
      <c r="CY20" s="7"/>
      <c r="CZ20" s="7"/>
      <c r="DA20" s="7"/>
      <c r="DB20" s="7"/>
      <c r="DC20" s="7"/>
      <c r="DD20" s="7"/>
      <c r="DE20" s="7"/>
      <c r="DF20" s="7"/>
      <c r="DG20" s="7"/>
      <c r="DH20" s="7"/>
      <c r="DI20" s="7"/>
      <c r="DJ20" s="7"/>
      <c r="DK20" s="7"/>
      <c r="DL20" s="7"/>
      <c r="DM20" s="7"/>
      <c r="DN20" s="7"/>
      <c r="DO20" s="7"/>
    </row>
    <row r="21" spans="1:119" s="5" customFormat="1" x14ac:dyDescent="0.25">
      <c r="A21" s="24" t="s">
        <v>19</v>
      </c>
      <c r="B21" s="24"/>
      <c r="C21" s="24"/>
      <c r="D21" s="24"/>
      <c r="E21" s="6">
        <f>SUM(E20)</f>
        <v>90</v>
      </c>
      <c r="F21" s="11"/>
      <c r="G21" s="11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</row>
    <row r="22" spans="1:119" s="8" customFormat="1" x14ac:dyDescent="0.25">
      <c r="A22" s="16" t="s">
        <v>75</v>
      </c>
      <c r="B22" s="17" t="s">
        <v>22</v>
      </c>
      <c r="C22" s="17" t="s">
        <v>22</v>
      </c>
      <c r="D22" s="16" t="s">
        <v>12</v>
      </c>
      <c r="E22" s="18">
        <v>90</v>
      </c>
      <c r="F22" s="19">
        <v>3211</v>
      </c>
      <c r="G22" s="19" t="s">
        <v>16</v>
      </c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7"/>
      <c r="CA22" s="7"/>
      <c r="CB22" s="7"/>
      <c r="CC22" s="7"/>
      <c r="CD22" s="7"/>
      <c r="CE22" s="7"/>
      <c r="CF22" s="7"/>
      <c r="CG22" s="7"/>
      <c r="CH22" s="7"/>
      <c r="CI22" s="7"/>
      <c r="CJ22" s="7"/>
      <c r="CK22" s="7"/>
      <c r="CL22" s="7"/>
      <c r="CM22" s="7"/>
      <c r="CN22" s="7"/>
      <c r="CO22" s="7"/>
      <c r="CP22" s="7"/>
      <c r="CQ22" s="7"/>
      <c r="CR22" s="7"/>
      <c r="CS22" s="7"/>
      <c r="CT22" s="7"/>
      <c r="CU22" s="7"/>
      <c r="CV22" s="7"/>
      <c r="CW22" s="7"/>
      <c r="CX22" s="7"/>
      <c r="CY22" s="7"/>
      <c r="CZ22" s="7"/>
      <c r="DA22" s="7"/>
      <c r="DB22" s="7"/>
      <c r="DC22" s="7"/>
      <c r="DD22" s="7"/>
      <c r="DE22" s="7"/>
      <c r="DF22" s="7"/>
      <c r="DG22" s="7"/>
      <c r="DH22" s="7"/>
      <c r="DI22" s="7"/>
      <c r="DJ22" s="7"/>
      <c r="DK22" s="7"/>
      <c r="DL22" s="7"/>
      <c r="DM22" s="7"/>
      <c r="DN22" s="7"/>
      <c r="DO22" s="7"/>
    </row>
    <row r="23" spans="1:119" s="5" customFormat="1" x14ac:dyDescent="0.25">
      <c r="A23" s="24" t="s">
        <v>19</v>
      </c>
      <c r="B23" s="24"/>
      <c r="C23" s="24"/>
      <c r="D23" s="24"/>
      <c r="E23" s="6">
        <f>SUM(E22)</f>
        <v>90</v>
      </c>
      <c r="F23" s="11"/>
      <c r="G23" s="11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</row>
    <row r="24" spans="1:119" s="8" customFormat="1" x14ac:dyDescent="0.25">
      <c r="A24" s="16" t="s">
        <v>40</v>
      </c>
      <c r="B24" s="17" t="s">
        <v>22</v>
      </c>
      <c r="C24" s="17" t="s">
        <v>22</v>
      </c>
      <c r="D24" s="16" t="s">
        <v>12</v>
      </c>
      <c r="E24" s="18">
        <v>88</v>
      </c>
      <c r="F24" s="19">
        <v>3211</v>
      </c>
      <c r="G24" s="19" t="s">
        <v>16</v>
      </c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  <c r="BL24" s="7"/>
      <c r="BM24" s="7"/>
      <c r="BN24" s="7"/>
      <c r="BO24" s="7"/>
      <c r="BP24" s="7"/>
      <c r="BQ24" s="7"/>
      <c r="BR24" s="7"/>
      <c r="BS24" s="7"/>
      <c r="BT24" s="7"/>
      <c r="BU24" s="7"/>
      <c r="BV24" s="7"/>
      <c r="BW24" s="7"/>
      <c r="BX24" s="7"/>
      <c r="BY24" s="7"/>
      <c r="BZ24" s="7"/>
      <c r="CA24" s="7"/>
      <c r="CB24" s="7"/>
      <c r="CC24" s="7"/>
      <c r="CD24" s="7"/>
      <c r="CE24" s="7"/>
      <c r="CF24" s="7"/>
      <c r="CG24" s="7"/>
      <c r="CH24" s="7"/>
      <c r="CI24" s="7"/>
      <c r="CJ24" s="7"/>
      <c r="CK24" s="7"/>
      <c r="CL24" s="7"/>
      <c r="CM24" s="7"/>
      <c r="CN24" s="7"/>
      <c r="CO24" s="7"/>
      <c r="CP24" s="7"/>
      <c r="CQ24" s="7"/>
      <c r="CR24" s="7"/>
      <c r="CS24" s="7"/>
      <c r="CT24" s="7"/>
      <c r="CU24" s="7"/>
      <c r="CV24" s="7"/>
      <c r="CW24" s="7"/>
      <c r="CX24" s="7"/>
      <c r="CY24" s="7"/>
      <c r="CZ24" s="7"/>
      <c r="DA24" s="7"/>
      <c r="DB24" s="7"/>
      <c r="DC24" s="7"/>
      <c r="DD24" s="7"/>
      <c r="DE24" s="7"/>
      <c r="DF24" s="7"/>
      <c r="DG24" s="7"/>
      <c r="DH24" s="7"/>
      <c r="DI24" s="7"/>
      <c r="DJ24" s="7"/>
      <c r="DK24" s="7"/>
      <c r="DL24" s="7"/>
      <c r="DM24" s="7"/>
      <c r="DN24" s="7"/>
      <c r="DO24" s="7"/>
    </row>
    <row r="25" spans="1:119" s="5" customFormat="1" x14ac:dyDescent="0.25">
      <c r="A25" s="24" t="s">
        <v>19</v>
      </c>
      <c r="B25" s="24"/>
      <c r="C25" s="24"/>
      <c r="D25" s="24"/>
      <c r="E25" s="6">
        <f>SUM(E24)</f>
        <v>88</v>
      </c>
      <c r="F25" s="11"/>
      <c r="G25" s="11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</row>
    <row r="26" spans="1:119" s="8" customFormat="1" x14ac:dyDescent="0.25">
      <c r="A26" s="16" t="s">
        <v>71</v>
      </c>
      <c r="B26" s="17" t="s">
        <v>22</v>
      </c>
      <c r="C26" s="17" t="s">
        <v>22</v>
      </c>
      <c r="D26" s="16" t="s">
        <v>12</v>
      </c>
      <c r="E26" s="18">
        <v>240</v>
      </c>
      <c r="F26" s="19">
        <v>3211</v>
      </c>
      <c r="G26" s="19" t="s">
        <v>16</v>
      </c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7"/>
      <c r="BL26" s="7"/>
      <c r="BM26" s="7"/>
      <c r="BN26" s="7"/>
      <c r="BO26" s="7"/>
      <c r="BP26" s="7"/>
      <c r="BQ26" s="7"/>
      <c r="BR26" s="7"/>
      <c r="BS26" s="7"/>
      <c r="BT26" s="7"/>
      <c r="BU26" s="7"/>
      <c r="BV26" s="7"/>
      <c r="BW26" s="7"/>
      <c r="BX26" s="7"/>
      <c r="BY26" s="7"/>
      <c r="BZ26" s="7"/>
      <c r="CA26" s="7"/>
      <c r="CB26" s="7"/>
      <c r="CC26" s="7"/>
      <c r="CD26" s="7"/>
      <c r="CE26" s="7"/>
      <c r="CF26" s="7"/>
      <c r="CG26" s="7"/>
      <c r="CH26" s="7"/>
      <c r="CI26" s="7"/>
      <c r="CJ26" s="7"/>
      <c r="CK26" s="7"/>
      <c r="CL26" s="7"/>
      <c r="CM26" s="7"/>
      <c r="CN26" s="7"/>
      <c r="CO26" s="7"/>
      <c r="CP26" s="7"/>
      <c r="CQ26" s="7"/>
      <c r="CR26" s="7"/>
      <c r="CS26" s="7"/>
      <c r="CT26" s="7"/>
      <c r="CU26" s="7"/>
      <c r="CV26" s="7"/>
      <c r="CW26" s="7"/>
      <c r="CX26" s="7"/>
      <c r="CY26" s="7"/>
      <c r="CZ26" s="7"/>
      <c r="DA26" s="7"/>
      <c r="DB26" s="7"/>
      <c r="DC26" s="7"/>
      <c r="DD26" s="7"/>
      <c r="DE26" s="7"/>
      <c r="DF26" s="7"/>
      <c r="DG26" s="7"/>
      <c r="DH26" s="7"/>
      <c r="DI26" s="7"/>
      <c r="DJ26" s="7"/>
      <c r="DK26" s="7"/>
      <c r="DL26" s="7"/>
      <c r="DM26" s="7"/>
      <c r="DN26" s="7"/>
      <c r="DO26" s="7"/>
    </row>
    <row r="27" spans="1:119" s="5" customFormat="1" x14ac:dyDescent="0.25">
      <c r="A27" s="24" t="s">
        <v>19</v>
      </c>
      <c r="B27" s="24"/>
      <c r="C27" s="24"/>
      <c r="D27" s="24"/>
      <c r="E27" s="6">
        <f>SUM(E26)</f>
        <v>240</v>
      </c>
      <c r="F27" s="11"/>
      <c r="G27" s="11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</row>
    <row r="28" spans="1:119" s="8" customFormat="1" x14ac:dyDescent="0.25">
      <c r="A28" s="16" t="s">
        <v>72</v>
      </c>
      <c r="B28" s="17" t="s">
        <v>22</v>
      </c>
      <c r="C28" s="17" t="s">
        <v>22</v>
      </c>
      <c r="D28" s="16" t="s">
        <v>12</v>
      </c>
      <c r="E28" s="18">
        <v>170</v>
      </c>
      <c r="F28" s="19">
        <v>3211</v>
      </c>
      <c r="G28" s="19" t="s">
        <v>16</v>
      </c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7"/>
      <c r="BK28" s="7"/>
      <c r="BL28" s="7"/>
      <c r="BM28" s="7"/>
      <c r="BN28" s="7"/>
      <c r="BO28" s="7"/>
      <c r="BP28" s="7"/>
      <c r="BQ28" s="7"/>
      <c r="BR28" s="7"/>
      <c r="BS28" s="7"/>
      <c r="BT28" s="7"/>
      <c r="BU28" s="7"/>
      <c r="BV28" s="7"/>
      <c r="BW28" s="7"/>
      <c r="BX28" s="7"/>
      <c r="BY28" s="7"/>
      <c r="BZ28" s="7"/>
      <c r="CA28" s="7"/>
      <c r="CB28" s="7"/>
      <c r="CC28" s="7"/>
      <c r="CD28" s="7"/>
      <c r="CE28" s="7"/>
      <c r="CF28" s="7"/>
      <c r="CG28" s="7"/>
      <c r="CH28" s="7"/>
      <c r="CI28" s="7"/>
      <c r="CJ28" s="7"/>
      <c r="CK28" s="7"/>
      <c r="CL28" s="7"/>
      <c r="CM28" s="7"/>
      <c r="CN28" s="7"/>
      <c r="CO28" s="7"/>
      <c r="CP28" s="7"/>
      <c r="CQ28" s="7"/>
      <c r="CR28" s="7"/>
      <c r="CS28" s="7"/>
      <c r="CT28" s="7"/>
      <c r="CU28" s="7"/>
      <c r="CV28" s="7"/>
      <c r="CW28" s="7"/>
      <c r="CX28" s="7"/>
      <c r="CY28" s="7"/>
      <c r="CZ28" s="7"/>
      <c r="DA28" s="7"/>
      <c r="DB28" s="7"/>
      <c r="DC28" s="7"/>
      <c r="DD28" s="7"/>
      <c r="DE28" s="7"/>
      <c r="DF28" s="7"/>
      <c r="DG28" s="7"/>
      <c r="DH28" s="7"/>
      <c r="DI28" s="7"/>
      <c r="DJ28" s="7"/>
      <c r="DK28" s="7"/>
      <c r="DL28" s="7"/>
      <c r="DM28" s="7"/>
      <c r="DN28" s="7"/>
      <c r="DO28" s="7"/>
    </row>
    <row r="29" spans="1:119" s="5" customFormat="1" x14ac:dyDescent="0.25">
      <c r="A29" s="24" t="s">
        <v>19</v>
      </c>
      <c r="B29" s="24"/>
      <c r="C29" s="24"/>
      <c r="D29" s="24"/>
      <c r="E29" s="6">
        <f>SUM(E28)</f>
        <v>170</v>
      </c>
      <c r="F29" s="11"/>
      <c r="G29" s="11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</row>
    <row r="30" spans="1:119" s="8" customFormat="1" x14ac:dyDescent="0.25">
      <c r="A30" s="16" t="s">
        <v>73</v>
      </c>
      <c r="B30" s="17" t="s">
        <v>22</v>
      </c>
      <c r="C30" s="17" t="s">
        <v>22</v>
      </c>
      <c r="D30" s="16" t="s">
        <v>12</v>
      </c>
      <c r="E30" s="18">
        <f>140+84.43</f>
        <v>224.43</v>
      </c>
      <c r="F30" s="19">
        <v>3211</v>
      </c>
      <c r="G30" s="19" t="s">
        <v>16</v>
      </c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7"/>
      <c r="BK30" s="7"/>
      <c r="BL30" s="7"/>
      <c r="BM30" s="7"/>
      <c r="BN30" s="7"/>
      <c r="BO30" s="7"/>
      <c r="BP30" s="7"/>
      <c r="BQ30" s="7"/>
      <c r="BR30" s="7"/>
      <c r="BS30" s="7"/>
      <c r="BT30" s="7"/>
      <c r="BU30" s="7"/>
      <c r="BV30" s="7"/>
      <c r="BW30" s="7"/>
      <c r="BX30" s="7"/>
      <c r="BY30" s="7"/>
      <c r="BZ30" s="7"/>
      <c r="CA30" s="7"/>
      <c r="CB30" s="7"/>
      <c r="CC30" s="7"/>
      <c r="CD30" s="7"/>
      <c r="CE30" s="7"/>
      <c r="CF30" s="7"/>
      <c r="CG30" s="7"/>
      <c r="CH30" s="7"/>
      <c r="CI30" s="7"/>
      <c r="CJ30" s="7"/>
      <c r="CK30" s="7"/>
      <c r="CL30" s="7"/>
      <c r="CM30" s="7"/>
      <c r="CN30" s="7"/>
      <c r="CO30" s="7"/>
      <c r="CP30" s="7"/>
      <c r="CQ30" s="7"/>
      <c r="CR30" s="7"/>
      <c r="CS30" s="7"/>
      <c r="CT30" s="7"/>
      <c r="CU30" s="7"/>
      <c r="CV30" s="7"/>
      <c r="CW30" s="7"/>
      <c r="CX30" s="7"/>
      <c r="CY30" s="7"/>
      <c r="CZ30" s="7"/>
      <c r="DA30" s="7"/>
      <c r="DB30" s="7"/>
      <c r="DC30" s="7"/>
      <c r="DD30" s="7"/>
      <c r="DE30" s="7"/>
      <c r="DF30" s="7"/>
      <c r="DG30" s="7"/>
      <c r="DH30" s="7"/>
      <c r="DI30" s="7"/>
      <c r="DJ30" s="7"/>
      <c r="DK30" s="7"/>
      <c r="DL30" s="7"/>
      <c r="DM30" s="7"/>
      <c r="DN30" s="7"/>
      <c r="DO30" s="7"/>
    </row>
    <row r="31" spans="1:119" s="5" customFormat="1" x14ac:dyDescent="0.25">
      <c r="A31" s="24" t="s">
        <v>19</v>
      </c>
      <c r="B31" s="24"/>
      <c r="C31" s="24"/>
      <c r="D31" s="24"/>
      <c r="E31" s="6">
        <f>SUM(E30)</f>
        <v>224.43</v>
      </c>
      <c r="F31" s="11"/>
      <c r="G31" s="11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</row>
    <row r="32" spans="1:119" s="8" customFormat="1" x14ac:dyDescent="0.25">
      <c r="A32" s="16" t="s">
        <v>43</v>
      </c>
      <c r="B32" s="17" t="s">
        <v>22</v>
      </c>
      <c r="C32" s="17" t="s">
        <v>22</v>
      </c>
      <c r="D32" s="16" t="s">
        <v>12</v>
      </c>
      <c r="E32" s="18">
        <v>100</v>
      </c>
      <c r="F32" s="19">
        <v>3211</v>
      </c>
      <c r="G32" s="19" t="s">
        <v>16</v>
      </c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7"/>
      <c r="BM32" s="7"/>
      <c r="BN32" s="7"/>
      <c r="BO32" s="7"/>
      <c r="BP32" s="7"/>
      <c r="BQ32" s="7"/>
      <c r="BR32" s="7"/>
      <c r="BS32" s="7"/>
      <c r="BT32" s="7"/>
      <c r="BU32" s="7"/>
      <c r="BV32" s="7"/>
      <c r="BW32" s="7"/>
      <c r="BX32" s="7"/>
      <c r="BY32" s="7"/>
      <c r="BZ32" s="7"/>
      <c r="CA32" s="7"/>
      <c r="CB32" s="7"/>
      <c r="CC32" s="7"/>
      <c r="CD32" s="7"/>
      <c r="CE32" s="7"/>
      <c r="CF32" s="7"/>
      <c r="CG32" s="7"/>
      <c r="CH32" s="7"/>
      <c r="CI32" s="7"/>
      <c r="CJ32" s="7"/>
      <c r="CK32" s="7"/>
      <c r="CL32" s="7"/>
      <c r="CM32" s="7"/>
      <c r="CN32" s="7"/>
      <c r="CO32" s="7"/>
      <c r="CP32" s="7"/>
      <c r="CQ32" s="7"/>
      <c r="CR32" s="7"/>
      <c r="CS32" s="7"/>
      <c r="CT32" s="7"/>
      <c r="CU32" s="7"/>
      <c r="CV32" s="7"/>
      <c r="CW32" s="7"/>
      <c r="CX32" s="7"/>
      <c r="CY32" s="7"/>
      <c r="CZ32" s="7"/>
      <c r="DA32" s="7"/>
      <c r="DB32" s="7"/>
      <c r="DC32" s="7"/>
      <c r="DD32" s="7"/>
      <c r="DE32" s="7"/>
      <c r="DF32" s="7"/>
      <c r="DG32" s="7"/>
      <c r="DH32" s="7"/>
      <c r="DI32" s="7"/>
      <c r="DJ32" s="7"/>
      <c r="DK32" s="7"/>
      <c r="DL32" s="7"/>
      <c r="DM32" s="7"/>
      <c r="DN32" s="7"/>
      <c r="DO32" s="7"/>
    </row>
    <row r="33" spans="1:119" s="5" customFormat="1" x14ac:dyDescent="0.25">
      <c r="A33" s="24" t="s">
        <v>19</v>
      </c>
      <c r="B33" s="24"/>
      <c r="C33" s="24"/>
      <c r="D33" s="24"/>
      <c r="E33" s="6">
        <f>SUM(E32)</f>
        <v>100</v>
      </c>
      <c r="F33" s="11"/>
      <c r="G33" s="11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</row>
    <row r="34" spans="1:119" s="8" customFormat="1" x14ac:dyDescent="0.25">
      <c r="A34" s="16" t="s">
        <v>49</v>
      </c>
      <c r="B34" s="17" t="s">
        <v>22</v>
      </c>
      <c r="C34" s="17" t="s">
        <v>22</v>
      </c>
      <c r="D34" s="16" t="s">
        <v>12</v>
      </c>
      <c r="E34" s="18">
        <v>100</v>
      </c>
      <c r="F34" s="19">
        <v>3211</v>
      </c>
      <c r="G34" s="19" t="s">
        <v>16</v>
      </c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7"/>
      <c r="BK34" s="7"/>
      <c r="BL34" s="7"/>
      <c r="BM34" s="7"/>
      <c r="BN34" s="7"/>
      <c r="BO34" s="7"/>
      <c r="BP34" s="7"/>
      <c r="BQ34" s="7"/>
      <c r="BR34" s="7"/>
      <c r="BS34" s="7"/>
      <c r="BT34" s="7"/>
      <c r="BU34" s="7"/>
      <c r="BV34" s="7"/>
      <c r="BW34" s="7"/>
      <c r="BX34" s="7"/>
      <c r="BY34" s="7"/>
      <c r="BZ34" s="7"/>
      <c r="CA34" s="7"/>
      <c r="CB34" s="7"/>
      <c r="CC34" s="7"/>
      <c r="CD34" s="7"/>
      <c r="CE34" s="7"/>
      <c r="CF34" s="7"/>
      <c r="CG34" s="7"/>
      <c r="CH34" s="7"/>
      <c r="CI34" s="7"/>
      <c r="CJ34" s="7"/>
      <c r="CK34" s="7"/>
      <c r="CL34" s="7"/>
      <c r="CM34" s="7"/>
      <c r="CN34" s="7"/>
      <c r="CO34" s="7"/>
      <c r="CP34" s="7"/>
      <c r="CQ34" s="7"/>
      <c r="CR34" s="7"/>
      <c r="CS34" s="7"/>
      <c r="CT34" s="7"/>
      <c r="CU34" s="7"/>
      <c r="CV34" s="7"/>
      <c r="CW34" s="7"/>
      <c r="CX34" s="7"/>
      <c r="CY34" s="7"/>
      <c r="CZ34" s="7"/>
      <c r="DA34" s="7"/>
      <c r="DB34" s="7"/>
      <c r="DC34" s="7"/>
      <c r="DD34" s="7"/>
      <c r="DE34" s="7"/>
      <c r="DF34" s="7"/>
      <c r="DG34" s="7"/>
      <c r="DH34" s="7"/>
      <c r="DI34" s="7"/>
      <c r="DJ34" s="7"/>
      <c r="DK34" s="7"/>
      <c r="DL34" s="7"/>
      <c r="DM34" s="7"/>
      <c r="DN34" s="7"/>
      <c r="DO34" s="7"/>
    </row>
    <row r="35" spans="1:119" s="5" customFormat="1" x14ac:dyDescent="0.25">
      <c r="A35" s="24" t="s">
        <v>19</v>
      </c>
      <c r="B35" s="24"/>
      <c r="C35" s="24"/>
      <c r="D35" s="24"/>
      <c r="E35" s="6">
        <f>SUM(E34)</f>
        <v>100</v>
      </c>
      <c r="F35" s="11"/>
      <c r="G35" s="11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</row>
    <row r="36" spans="1:119" s="8" customFormat="1" x14ac:dyDescent="0.25">
      <c r="A36" s="16" t="s">
        <v>48</v>
      </c>
      <c r="B36" s="17" t="s">
        <v>22</v>
      </c>
      <c r="C36" s="17" t="s">
        <v>22</v>
      </c>
      <c r="D36" s="16" t="s">
        <v>12</v>
      </c>
      <c r="E36" s="18">
        <v>133.87</v>
      </c>
      <c r="F36" s="19">
        <v>3211</v>
      </c>
      <c r="G36" s="19" t="s">
        <v>16</v>
      </c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7"/>
      <c r="BK36" s="7"/>
      <c r="BL36" s="7"/>
      <c r="BM36" s="7"/>
      <c r="BN36" s="7"/>
      <c r="BO36" s="7"/>
      <c r="BP36" s="7"/>
      <c r="BQ36" s="7"/>
      <c r="BR36" s="7"/>
      <c r="BS36" s="7"/>
      <c r="BT36" s="7"/>
      <c r="BU36" s="7"/>
      <c r="BV36" s="7"/>
      <c r="BW36" s="7"/>
      <c r="BX36" s="7"/>
      <c r="BY36" s="7"/>
      <c r="BZ36" s="7"/>
      <c r="CA36" s="7"/>
      <c r="CB36" s="7"/>
      <c r="CC36" s="7"/>
      <c r="CD36" s="7"/>
      <c r="CE36" s="7"/>
      <c r="CF36" s="7"/>
      <c r="CG36" s="7"/>
      <c r="CH36" s="7"/>
      <c r="CI36" s="7"/>
      <c r="CJ36" s="7"/>
      <c r="CK36" s="7"/>
      <c r="CL36" s="7"/>
      <c r="CM36" s="7"/>
      <c r="CN36" s="7"/>
      <c r="CO36" s="7"/>
      <c r="CP36" s="7"/>
      <c r="CQ36" s="7"/>
      <c r="CR36" s="7"/>
      <c r="CS36" s="7"/>
      <c r="CT36" s="7"/>
      <c r="CU36" s="7"/>
      <c r="CV36" s="7"/>
      <c r="CW36" s="7"/>
      <c r="CX36" s="7"/>
      <c r="CY36" s="7"/>
      <c r="CZ36" s="7"/>
      <c r="DA36" s="7"/>
      <c r="DB36" s="7"/>
      <c r="DC36" s="7"/>
      <c r="DD36" s="7"/>
      <c r="DE36" s="7"/>
      <c r="DF36" s="7"/>
      <c r="DG36" s="7"/>
      <c r="DH36" s="7"/>
      <c r="DI36" s="7"/>
      <c r="DJ36" s="7"/>
      <c r="DK36" s="7"/>
      <c r="DL36" s="7"/>
      <c r="DM36" s="7"/>
      <c r="DN36" s="7"/>
      <c r="DO36" s="7"/>
    </row>
    <row r="37" spans="1:119" s="5" customFormat="1" x14ac:dyDescent="0.25">
      <c r="A37" s="24" t="s">
        <v>19</v>
      </c>
      <c r="B37" s="24"/>
      <c r="C37" s="24"/>
      <c r="D37" s="24"/>
      <c r="E37" s="6">
        <f>SUM(E36)</f>
        <v>133.87</v>
      </c>
      <c r="F37" s="11"/>
      <c r="G37" s="11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</row>
    <row r="38" spans="1:119" s="8" customFormat="1" x14ac:dyDescent="0.25">
      <c r="A38" s="16" t="s">
        <v>68</v>
      </c>
      <c r="B38" s="17" t="s">
        <v>69</v>
      </c>
      <c r="C38" s="17" t="s">
        <v>70</v>
      </c>
      <c r="D38" s="16" t="s">
        <v>12</v>
      </c>
      <c r="E38" s="18">
        <v>1034</v>
      </c>
      <c r="F38" s="19">
        <v>3211</v>
      </c>
      <c r="G38" s="19" t="s">
        <v>16</v>
      </c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7"/>
      <c r="BK38" s="7"/>
      <c r="BL38" s="7"/>
      <c r="BM38" s="7"/>
      <c r="BN38" s="7"/>
      <c r="BO38" s="7"/>
      <c r="BP38" s="7"/>
      <c r="BQ38" s="7"/>
      <c r="BR38" s="7"/>
      <c r="BS38" s="7"/>
      <c r="BT38" s="7"/>
      <c r="BU38" s="7"/>
      <c r="BV38" s="7"/>
      <c r="BW38" s="7"/>
      <c r="BX38" s="7"/>
      <c r="BY38" s="7"/>
      <c r="BZ38" s="7"/>
      <c r="CA38" s="7"/>
      <c r="CB38" s="7"/>
      <c r="CC38" s="7"/>
      <c r="CD38" s="7"/>
      <c r="CE38" s="7"/>
      <c r="CF38" s="7"/>
      <c r="CG38" s="7"/>
      <c r="CH38" s="7"/>
      <c r="CI38" s="7"/>
      <c r="CJ38" s="7"/>
      <c r="CK38" s="7"/>
      <c r="CL38" s="7"/>
      <c r="CM38" s="7"/>
      <c r="CN38" s="7"/>
      <c r="CO38" s="7"/>
      <c r="CP38" s="7"/>
      <c r="CQ38" s="7"/>
      <c r="CR38" s="7"/>
      <c r="CS38" s="7"/>
      <c r="CT38" s="7"/>
      <c r="CU38" s="7"/>
      <c r="CV38" s="7"/>
      <c r="CW38" s="7"/>
      <c r="CX38" s="7"/>
      <c r="CY38" s="7"/>
      <c r="CZ38" s="7"/>
      <c r="DA38" s="7"/>
      <c r="DB38" s="7"/>
      <c r="DC38" s="7"/>
      <c r="DD38" s="7"/>
      <c r="DE38" s="7"/>
      <c r="DF38" s="7"/>
      <c r="DG38" s="7"/>
      <c r="DH38" s="7"/>
      <c r="DI38" s="7"/>
      <c r="DJ38" s="7"/>
      <c r="DK38" s="7"/>
      <c r="DL38" s="7"/>
      <c r="DM38" s="7"/>
      <c r="DN38" s="7"/>
      <c r="DO38" s="7"/>
    </row>
    <row r="39" spans="1:119" s="5" customFormat="1" x14ac:dyDescent="0.25">
      <c r="A39" s="24" t="s">
        <v>19</v>
      </c>
      <c r="B39" s="24"/>
      <c r="C39" s="24"/>
      <c r="D39" s="24"/>
      <c r="E39" s="6">
        <f>SUM(E38)</f>
        <v>1034</v>
      </c>
      <c r="F39" s="11"/>
      <c r="G39" s="11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</row>
    <row r="40" spans="1:119" s="5" customFormat="1" x14ac:dyDescent="0.25">
      <c r="A40" s="2" t="s">
        <v>23</v>
      </c>
      <c r="B40" s="2"/>
      <c r="C40" s="2"/>
      <c r="D40" s="3" t="s">
        <v>10</v>
      </c>
      <c r="E40" s="14">
        <v>400</v>
      </c>
      <c r="F40" s="2">
        <v>3221</v>
      </c>
      <c r="G40" s="2" t="s">
        <v>54</v>
      </c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</row>
    <row r="41" spans="1:119" s="5" customFormat="1" x14ac:dyDescent="0.25">
      <c r="A41" s="2" t="s">
        <v>23</v>
      </c>
      <c r="B41" s="2"/>
      <c r="C41" s="2"/>
      <c r="D41" s="3" t="s">
        <v>12</v>
      </c>
      <c r="E41" s="14">
        <v>1000</v>
      </c>
      <c r="F41" s="2">
        <v>3221</v>
      </c>
      <c r="G41" s="2" t="s">
        <v>54</v>
      </c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</row>
    <row r="42" spans="1:119" s="5" customFormat="1" x14ac:dyDescent="0.25">
      <c r="A42" s="29" t="s">
        <v>19</v>
      </c>
      <c r="B42" s="29"/>
      <c r="C42" s="29"/>
      <c r="D42" s="24"/>
      <c r="E42" s="6">
        <f>SUM(E40)</f>
        <v>400</v>
      </c>
      <c r="F42" s="2"/>
      <c r="G42" s="2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</row>
    <row r="43" spans="1:119" s="5" customFormat="1" x14ac:dyDescent="0.25">
      <c r="A43" s="2" t="s">
        <v>23</v>
      </c>
      <c r="B43" s="2"/>
      <c r="C43" s="2"/>
      <c r="D43" s="3" t="s">
        <v>10</v>
      </c>
      <c r="E43" s="14">
        <v>840</v>
      </c>
      <c r="F43" s="2">
        <v>3295</v>
      </c>
      <c r="G43" s="2" t="s">
        <v>24</v>
      </c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</row>
    <row r="44" spans="1:119" s="5" customFormat="1" x14ac:dyDescent="0.25">
      <c r="A44" s="29" t="s">
        <v>19</v>
      </c>
      <c r="B44" s="29"/>
      <c r="C44" s="29"/>
      <c r="D44" s="24"/>
      <c r="E44" s="6">
        <f>SUM(E43)</f>
        <v>840</v>
      </c>
      <c r="F44" s="2"/>
      <c r="G44" s="2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</row>
    <row r="45" spans="1:119" s="5" customFormat="1" x14ac:dyDescent="0.25">
      <c r="A45" s="2" t="s">
        <v>23</v>
      </c>
      <c r="B45" s="2"/>
      <c r="C45" s="2"/>
      <c r="D45" s="3" t="s">
        <v>10</v>
      </c>
      <c r="E45" s="14">
        <v>456.5</v>
      </c>
      <c r="F45" s="2">
        <v>3291</v>
      </c>
      <c r="G45" s="2" t="s">
        <v>25</v>
      </c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</row>
    <row r="46" spans="1:119" s="5" customFormat="1" x14ac:dyDescent="0.25">
      <c r="A46" s="29" t="s">
        <v>19</v>
      </c>
      <c r="B46" s="29"/>
      <c r="C46" s="29"/>
      <c r="D46" s="24"/>
      <c r="E46" s="6">
        <f>SUM(E45)</f>
        <v>456.5</v>
      </c>
      <c r="F46" s="2"/>
      <c r="G46" s="2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</row>
    <row r="47" spans="1:119" s="5" customFormat="1" x14ac:dyDescent="0.25">
      <c r="A47" s="16" t="s">
        <v>45</v>
      </c>
      <c r="B47" s="17">
        <v>81793146560</v>
      </c>
      <c r="C47" s="17" t="s">
        <v>21</v>
      </c>
      <c r="D47" s="16" t="s">
        <v>12</v>
      </c>
      <c r="E47" s="18">
        <v>172.45</v>
      </c>
      <c r="F47" s="15">
        <v>3231</v>
      </c>
      <c r="G47" s="15" t="s">
        <v>44</v>
      </c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</row>
    <row r="48" spans="1:119" s="5" customFormat="1" x14ac:dyDescent="0.25">
      <c r="A48" s="29" t="s">
        <v>19</v>
      </c>
      <c r="B48" s="29"/>
      <c r="C48" s="29"/>
      <c r="D48" s="9"/>
      <c r="E48" s="6">
        <f>SUM(E47)</f>
        <v>172.45</v>
      </c>
      <c r="F48" s="2"/>
      <c r="G48" s="2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</row>
    <row r="49" spans="1:119" s="5" customFormat="1" x14ac:dyDescent="0.25">
      <c r="A49" s="16" t="s">
        <v>63</v>
      </c>
      <c r="B49" s="17">
        <v>66859264899</v>
      </c>
      <c r="C49" s="17" t="s">
        <v>21</v>
      </c>
      <c r="D49" s="16" t="s">
        <v>12</v>
      </c>
      <c r="E49" s="18">
        <v>48</v>
      </c>
      <c r="F49" s="15">
        <v>3231</v>
      </c>
      <c r="G49" s="15" t="s">
        <v>44</v>
      </c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</row>
    <row r="50" spans="1:119" s="5" customFormat="1" x14ac:dyDescent="0.25">
      <c r="A50" s="29" t="s">
        <v>19</v>
      </c>
      <c r="B50" s="29"/>
      <c r="C50" s="29"/>
      <c r="D50" s="9"/>
      <c r="E50" s="6">
        <f>SUM(E49)</f>
        <v>48</v>
      </c>
      <c r="F50" s="2"/>
      <c r="G50" s="2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/>
      <c r="BQ50" s="4"/>
      <c r="BR50" s="4"/>
      <c r="BS50" s="4"/>
      <c r="BT50" s="4"/>
      <c r="BU50" s="4"/>
      <c r="BV50" s="4"/>
      <c r="BW50" s="4"/>
      <c r="BX50" s="4"/>
      <c r="BY50" s="4"/>
      <c r="BZ50" s="4"/>
      <c r="CA50" s="4"/>
      <c r="CB50" s="4"/>
      <c r="CC50" s="4"/>
      <c r="CD50" s="4"/>
      <c r="CE50" s="4"/>
      <c r="CF50" s="4"/>
      <c r="CG50" s="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</row>
    <row r="51" spans="1:119" s="5" customFormat="1" x14ac:dyDescent="0.25">
      <c r="A51" s="16" t="s">
        <v>64</v>
      </c>
      <c r="B51" s="17">
        <v>67645105540</v>
      </c>
      <c r="C51" s="17" t="s">
        <v>41</v>
      </c>
      <c r="D51" s="16" t="s">
        <v>12</v>
      </c>
      <c r="E51" s="18">
        <v>750</v>
      </c>
      <c r="F51" s="15">
        <v>3233</v>
      </c>
      <c r="G51" s="15" t="s">
        <v>47</v>
      </c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4"/>
      <c r="BQ51" s="4"/>
      <c r="BR51" s="4"/>
      <c r="BS51" s="4"/>
      <c r="BT51" s="4"/>
      <c r="BU51" s="4"/>
      <c r="BV51" s="4"/>
      <c r="BW51" s="4"/>
      <c r="BX51" s="4"/>
      <c r="BY51" s="4"/>
      <c r="BZ51" s="4"/>
      <c r="CA51" s="4"/>
      <c r="CB51" s="4"/>
      <c r="CC51" s="4"/>
      <c r="CD51" s="4"/>
      <c r="CE51" s="4"/>
      <c r="CF51" s="4"/>
      <c r="CG51" s="4"/>
      <c r="CH51" s="4"/>
      <c r="CI51" s="4"/>
      <c r="CJ51" s="4"/>
      <c r="CK51" s="4"/>
      <c r="CL51" s="4"/>
      <c r="CM51" s="4"/>
      <c r="CN51" s="4"/>
      <c r="CO51" s="4"/>
      <c r="CP51" s="4"/>
      <c r="CQ51" s="4"/>
      <c r="CR51" s="4"/>
      <c r="CS51" s="4"/>
      <c r="CT51" s="4"/>
      <c r="CU51" s="4"/>
      <c r="CV51" s="4"/>
      <c r="CW51" s="4"/>
      <c r="CX51" s="4"/>
      <c r="CY51" s="4"/>
      <c r="CZ51" s="4"/>
      <c r="DA51" s="4"/>
      <c r="DB51" s="4"/>
      <c r="DC51" s="4"/>
      <c r="DD51" s="4"/>
      <c r="DE51" s="4"/>
      <c r="DF51" s="4"/>
      <c r="DG51" s="4"/>
      <c r="DH51" s="4"/>
      <c r="DI51" s="4"/>
      <c r="DJ51" s="4"/>
      <c r="DK51" s="4"/>
      <c r="DL51" s="4"/>
      <c r="DM51" s="4"/>
      <c r="DN51" s="4"/>
      <c r="DO51" s="4"/>
    </row>
    <row r="52" spans="1:119" s="5" customFormat="1" x14ac:dyDescent="0.25">
      <c r="A52" s="29" t="s">
        <v>19</v>
      </c>
      <c r="B52" s="29"/>
      <c r="C52" s="29"/>
      <c r="D52" s="9"/>
      <c r="E52" s="6">
        <f>SUM(E51)</f>
        <v>750</v>
      </c>
      <c r="F52" s="2"/>
      <c r="G52" s="2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4"/>
      <c r="BQ52" s="4"/>
      <c r="BR52" s="4"/>
      <c r="BS52" s="4"/>
      <c r="BT52" s="4"/>
      <c r="BU52" s="4"/>
      <c r="BV52" s="4"/>
      <c r="BW52" s="4"/>
      <c r="BX52" s="4"/>
      <c r="BY52" s="4"/>
      <c r="BZ52" s="4"/>
      <c r="CA52" s="4"/>
      <c r="CB52" s="4"/>
      <c r="CC52" s="4"/>
      <c r="CD52" s="4"/>
      <c r="CE52" s="4"/>
      <c r="CF52" s="4"/>
      <c r="CG52" s="4"/>
      <c r="CH52" s="4"/>
      <c r="CI52" s="4"/>
      <c r="CJ52" s="4"/>
      <c r="CK52" s="4"/>
      <c r="CL52" s="4"/>
      <c r="CM52" s="4"/>
      <c r="CN52" s="4"/>
      <c r="CO52" s="4"/>
      <c r="CP52" s="4"/>
      <c r="CQ52" s="4"/>
      <c r="CR52" s="4"/>
      <c r="CS52" s="4"/>
      <c r="CT52" s="4"/>
      <c r="CU52" s="4"/>
      <c r="CV52" s="4"/>
      <c r="CW52" s="4"/>
      <c r="CX52" s="4"/>
      <c r="CY52" s="4"/>
      <c r="CZ52" s="4"/>
      <c r="DA52" s="4"/>
      <c r="DB52" s="4"/>
      <c r="DC52" s="4"/>
      <c r="DD52" s="4"/>
      <c r="DE52" s="4"/>
      <c r="DF52" s="4"/>
      <c r="DG52" s="4"/>
      <c r="DH52" s="4"/>
      <c r="DI52" s="4"/>
      <c r="DJ52" s="4"/>
      <c r="DK52" s="4"/>
      <c r="DL52" s="4"/>
      <c r="DM52" s="4"/>
      <c r="DN52" s="4"/>
      <c r="DO52" s="4"/>
    </row>
    <row r="53" spans="1:119" s="5" customFormat="1" x14ac:dyDescent="0.25">
      <c r="A53" s="2" t="s">
        <v>23</v>
      </c>
      <c r="B53" s="2"/>
      <c r="C53" s="2"/>
      <c r="D53" s="3" t="s">
        <v>10</v>
      </c>
      <c r="E53" s="14">
        <f>650.06+2000.49</f>
        <v>2650.55</v>
      </c>
      <c r="F53" s="2">
        <v>3237</v>
      </c>
      <c r="G53" s="2" t="s">
        <v>26</v>
      </c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4"/>
      <c r="BQ53" s="4"/>
      <c r="BR53" s="4"/>
      <c r="BS53" s="4"/>
      <c r="BT53" s="4"/>
      <c r="BU53" s="4"/>
      <c r="BV53" s="4"/>
      <c r="BW53" s="4"/>
      <c r="BX53" s="4"/>
      <c r="BY53" s="4"/>
      <c r="BZ53" s="4"/>
      <c r="CA53" s="4"/>
      <c r="CB53" s="4"/>
      <c r="CC53" s="4"/>
      <c r="CD53" s="4"/>
      <c r="CE53" s="4"/>
      <c r="CF53" s="4"/>
      <c r="CG53" s="4"/>
      <c r="CH53" s="4"/>
      <c r="CI53" s="4"/>
      <c r="CJ53" s="4"/>
      <c r="CK53" s="4"/>
      <c r="CL53" s="4"/>
      <c r="CM53" s="4"/>
      <c r="CN53" s="4"/>
      <c r="CO53" s="4"/>
      <c r="CP53" s="4"/>
      <c r="CQ53" s="4"/>
      <c r="CR53" s="4"/>
      <c r="CS53" s="4"/>
      <c r="CT53" s="4"/>
      <c r="CU53" s="4"/>
      <c r="CV53" s="4"/>
      <c r="CW53" s="4"/>
      <c r="CX53" s="4"/>
      <c r="CY53" s="4"/>
      <c r="CZ53" s="4"/>
      <c r="DA53" s="4"/>
      <c r="DB53" s="4"/>
      <c r="DC53" s="4"/>
      <c r="DD53" s="4"/>
      <c r="DE53" s="4"/>
      <c r="DF53" s="4"/>
      <c r="DG53" s="4"/>
      <c r="DH53" s="4"/>
      <c r="DI53" s="4"/>
      <c r="DJ53" s="4"/>
      <c r="DK53" s="4"/>
      <c r="DL53" s="4"/>
      <c r="DM53" s="4"/>
      <c r="DN53" s="4"/>
      <c r="DO53" s="4"/>
    </row>
    <row r="54" spans="1:119" s="5" customFormat="1" x14ac:dyDescent="0.25">
      <c r="A54" s="30" t="s">
        <v>19</v>
      </c>
      <c r="B54" s="31"/>
      <c r="C54" s="32"/>
      <c r="D54" s="3"/>
      <c r="E54" s="6">
        <f>SUM(E53)</f>
        <v>2650.55</v>
      </c>
      <c r="F54" s="2"/>
      <c r="G54" s="2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</row>
    <row r="55" spans="1:119" s="5" customFormat="1" x14ac:dyDescent="0.25">
      <c r="A55" s="2" t="s">
        <v>27</v>
      </c>
      <c r="B55" s="15">
        <v>22597784145</v>
      </c>
      <c r="C55" s="17" t="s">
        <v>21</v>
      </c>
      <c r="D55" s="15" t="s">
        <v>12</v>
      </c>
      <c r="E55" s="14">
        <v>2223.2399999999998</v>
      </c>
      <c r="F55" s="2">
        <v>3237</v>
      </c>
      <c r="G55" s="2" t="s">
        <v>26</v>
      </c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/>
      <c r="BQ55" s="4"/>
      <c r="BR55" s="4"/>
      <c r="BS55" s="4"/>
      <c r="BT55" s="4"/>
      <c r="BU55" s="4"/>
      <c r="BV55" s="4"/>
      <c r="BW55" s="4"/>
      <c r="BX55" s="4"/>
      <c r="BY55" s="4"/>
      <c r="BZ55" s="4"/>
      <c r="CA55" s="4"/>
      <c r="CB55" s="4"/>
      <c r="CC55" s="4"/>
      <c r="CD55" s="4"/>
      <c r="CE55" s="4"/>
      <c r="CF55" s="4"/>
      <c r="CG55" s="4"/>
      <c r="CH55" s="4"/>
      <c r="CI55" s="4"/>
      <c r="CJ55" s="4"/>
      <c r="CK55" s="4"/>
      <c r="CL55" s="4"/>
      <c r="CM55" s="4"/>
      <c r="CN55" s="4"/>
      <c r="CO55" s="4"/>
      <c r="CP55" s="4"/>
      <c r="CQ55" s="4"/>
      <c r="CR55" s="4"/>
      <c r="CS55" s="4"/>
      <c r="CT55" s="4"/>
      <c r="CU55" s="4"/>
      <c r="CV55" s="4"/>
      <c r="CW55" s="4"/>
      <c r="CX55" s="4"/>
      <c r="CY55" s="4"/>
      <c r="CZ55" s="4"/>
      <c r="DA55" s="4"/>
      <c r="DB55" s="4"/>
      <c r="DC55" s="4"/>
      <c r="DD55" s="4"/>
      <c r="DE55" s="4"/>
      <c r="DF55" s="4"/>
      <c r="DG55" s="4"/>
      <c r="DH55" s="4"/>
      <c r="DI55" s="4"/>
      <c r="DJ55" s="4"/>
      <c r="DK55" s="4"/>
      <c r="DL55" s="4"/>
      <c r="DM55" s="4"/>
      <c r="DN55" s="4"/>
      <c r="DO55" s="4"/>
    </row>
    <row r="56" spans="1:119" s="5" customFormat="1" x14ac:dyDescent="0.25">
      <c r="A56" s="29" t="s">
        <v>19</v>
      </c>
      <c r="B56" s="29"/>
      <c r="C56" s="29"/>
      <c r="D56" s="24"/>
      <c r="E56" s="6">
        <f>SUM(E55)</f>
        <v>2223.2399999999998</v>
      </c>
      <c r="F56" s="2"/>
      <c r="G56" s="2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4"/>
      <c r="BQ56" s="4"/>
      <c r="BR56" s="4"/>
      <c r="BS56" s="4"/>
      <c r="BT56" s="4"/>
      <c r="BU56" s="4"/>
      <c r="BV56" s="4"/>
      <c r="BW56" s="4"/>
      <c r="BX56" s="4"/>
      <c r="BY56" s="4"/>
      <c r="BZ56" s="4"/>
      <c r="CA56" s="4"/>
      <c r="CB56" s="4"/>
      <c r="CC56" s="4"/>
      <c r="CD56" s="4"/>
      <c r="CE56" s="4"/>
      <c r="CF56" s="4"/>
      <c r="CG56" s="4"/>
      <c r="CH56" s="4"/>
      <c r="CI56" s="4"/>
      <c r="CJ56" s="4"/>
      <c r="CK56" s="4"/>
      <c r="CL56" s="4"/>
      <c r="CM56" s="4"/>
      <c r="CN56" s="4"/>
      <c r="CO56" s="4"/>
      <c r="CP56" s="4"/>
      <c r="CQ56" s="4"/>
      <c r="CR56" s="4"/>
      <c r="CS56" s="4"/>
      <c r="CT56" s="4"/>
      <c r="CU56" s="4"/>
      <c r="CV56" s="4"/>
      <c r="CW56" s="4"/>
      <c r="CX56" s="4"/>
      <c r="CY56" s="4"/>
      <c r="CZ56" s="4"/>
      <c r="DA56" s="4"/>
      <c r="DB56" s="4"/>
      <c r="DC56" s="4"/>
      <c r="DD56" s="4"/>
      <c r="DE56" s="4"/>
      <c r="DF56" s="4"/>
      <c r="DG56" s="4"/>
      <c r="DH56" s="4"/>
      <c r="DI56" s="4"/>
      <c r="DJ56" s="4"/>
      <c r="DK56" s="4"/>
      <c r="DL56" s="4"/>
      <c r="DM56" s="4"/>
      <c r="DN56" s="4"/>
      <c r="DO56" s="4"/>
    </row>
    <row r="57" spans="1:119" s="8" customFormat="1" x14ac:dyDescent="0.25">
      <c r="A57" s="15" t="s">
        <v>51</v>
      </c>
      <c r="B57" s="17" t="s">
        <v>22</v>
      </c>
      <c r="C57" s="20" t="s">
        <v>22</v>
      </c>
      <c r="D57" s="3" t="s">
        <v>10</v>
      </c>
      <c r="E57" s="18">
        <f>305.26+0.25</f>
        <v>305.51</v>
      </c>
      <c r="F57" s="15">
        <v>3237</v>
      </c>
      <c r="G57" s="15" t="s">
        <v>28</v>
      </c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  <c r="AS57" s="7"/>
      <c r="AT57" s="7"/>
      <c r="AU57" s="7"/>
      <c r="AV57" s="7"/>
      <c r="AW57" s="7"/>
      <c r="AX57" s="7"/>
      <c r="AY57" s="7"/>
      <c r="AZ57" s="7"/>
      <c r="BA57" s="7"/>
      <c r="BB57" s="7"/>
      <c r="BC57" s="7"/>
      <c r="BD57" s="7"/>
      <c r="BE57" s="7"/>
      <c r="BF57" s="7"/>
      <c r="BG57" s="7"/>
      <c r="BH57" s="7"/>
      <c r="BI57" s="7"/>
      <c r="BJ57" s="7"/>
      <c r="BK57" s="7"/>
      <c r="BL57" s="7"/>
      <c r="BM57" s="7"/>
      <c r="BN57" s="7"/>
      <c r="BO57" s="7"/>
      <c r="BP57" s="7"/>
      <c r="BQ57" s="7"/>
      <c r="BR57" s="7"/>
      <c r="BS57" s="7"/>
      <c r="BT57" s="7"/>
      <c r="BU57" s="7"/>
      <c r="BV57" s="7"/>
      <c r="BW57" s="7"/>
      <c r="BX57" s="7"/>
      <c r="BY57" s="7"/>
      <c r="BZ57" s="7"/>
      <c r="CA57" s="7"/>
      <c r="CB57" s="7"/>
      <c r="CC57" s="7"/>
      <c r="CD57" s="7"/>
      <c r="CE57" s="7"/>
      <c r="CF57" s="7"/>
      <c r="CG57" s="7"/>
      <c r="CH57" s="7"/>
      <c r="CI57" s="7"/>
      <c r="CJ57" s="7"/>
      <c r="CK57" s="7"/>
      <c r="CL57" s="7"/>
      <c r="CM57" s="7"/>
      <c r="CN57" s="7"/>
      <c r="CO57" s="7"/>
      <c r="CP57" s="7"/>
      <c r="CQ57" s="7"/>
      <c r="CR57" s="7"/>
      <c r="CS57" s="7"/>
      <c r="CT57" s="7"/>
      <c r="CU57" s="7"/>
      <c r="CV57" s="7"/>
      <c r="CW57" s="7"/>
      <c r="CX57" s="7"/>
      <c r="CY57" s="7"/>
      <c r="CZ57" s="7"/>
      <c r="DA57" s="7"/>
      <c r="DB57" s="7"/>
      <c r="DC57" s="7"/>
      <c r="DD57" s="7"/>
      <c r="DE57" s="7"/>
      <c r="DF57" s="7"/>
      <c r="DG57" s="7"/>
      <c r="DH57" s="7"/>
      <c r="DI57" s="7"/>
      <c r="DJ57" s="7"/>
      <c r="DK57" s="7"/>
      <c r="DL57" s="7"/>
      <c r="DM57" s="7"/>
      <c r="DN57" s="7"/>
      <c r="DO57" s="7"/>
    </row>
    <row r="58" spans="1:119" s="5" customFormat="1" x14ac:dyDescent="0.25">
      <c r="A58" s="30" t="s">
        <v>19</v>
      </c>
      <c r="B58" s="31"/>
      <c r="C58" s="32"/>
      <c r="D58" s="24"/>
      <c r="E58" s="6">
        <f>SUM(E57)</f>
        <v>305.51</v>
      </c>
      <c r="F58" s="2"/>
      <c r="G58" s="2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</row>
    <row r="59" spans="1:119" s="8" customFormat="1" x14ac:dyDescent="0.25">
      <c r="A59" s="15" t="s">
        <v>52</v>
      </c>
      <c r="B59" s="17" t="s">
        <v>22</v>
      </c>
      <c r="C59" s="20" t="s">
        <v>22</v>
      </c>
      <c r="D59" s="3" t="s">
        <v>10</v>
      </c>
      <c r="E59" s="18">
        <v>72.8</v>
      </c>
      <c r="F59" s="15">
        <v>3237</v>
      </c>
      <c r="G59" s="15" t="s">
        <v>28</v>
      </c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  <c r="AU59" s="7"/>
      <c r="AV59" s="7"/>
      <c r="AW59" s="7"/>
      <c r="AX59" s="7"/>
      <c r="AY59" s="7"/>
      <c r="AZ59" s="7"/>
      <c r="BA59" s="7"/>
      <c r="BB59" s="7"/>
      <c r="BC59" s="7"/>
      <c r="BD59" s="7"/>
      <c r="BE59" s="7"/>
      <c r="BF59" s="7"/>
      <c r="BG59" s="7"/>
      <c r="BH59" s="7"/>
      <c r="BI59" s="7"/>
      <c r="BJ59" s="7"/>
      <c r="BK59" s="7"/>
      <c r="BL59" s="7"/>
      <c r="BM59" s="7"/>
      <c r="BN59" s="7"/>
      <c r="BO59" s="7"/>
      <c r="BP59" s="7"/>
      <c r="BQ59" s="7"/>
      <c r="BR59" s="7"/>
      <c r="BS59" s="7"/>
      <c r="BT59" s="7"/>
      <c r="BU59" s="7"/>
      <c r="BV59" s="7"/>
      <c r="BW59" s="7"/>
      <c r="BX59" s="7"/>
      <c r="BY59" s="7"/>
      <c r="BZ59" s="7"/>
      <c r="CA59" s="7"/>
      <c r="CB59" s="7"/>
      <c r="CC59" s="7"/>
      <c r="CD59" s="7"/>
      <c r="CE59" s="7"/>
      <c r="CF59" s="7"/>
      <c r="CG59" s="7"/>
      <c r="CH59" s="7"/>
      <c r="CI59" s="7"/>
      <c r="CJ59" s="7"/>
      <c r="CK59" s="7"/>
      <c r="CL59" s="7"/>
      <c r="CM59" s="7"/>
      <c r="CN59" s="7"/>
      <c r="CO59" s="7"/>
      <c r="CP59" s="7"/>
      <c r="CQ59" s="7"/>
      <c r="CR59" s="7"/>
      <c r="CS59" s="7"/>
      <c r="CT59" s="7"/>
      <c r="CU59" s="7"/>
      <c r="CV59" s="7"/>
      <c r="CW59" s="7"/>
      <c r="CX59" s="7"/>
      <c r="CY59" s="7"/>
      <c r="CZ59" s="7"/>
      <c r="DA59" s="7"/>
      <c r="DB59" s="7"/>
      <c r="DC59" s="7"/>
      <c r="DD59" s="7"/>
      <c r="DE59" s="7"/>
      <c r="DF59" s="7"/>
      <c r="DG59" s="7"/>
      <c r="DH59" s="7"/>
      <c r="DI59" s="7"/>
      <c r="DJ59" s="7"/>
      <c r="DK59" s="7"/>
      <c r="DL59" s="7"/>
      <c r="DM59" s="7"/>
      <c r="DN59" s="7"/>
      <c r="DO59" s="7"/>
    </row>
    <row r="60" spans="1:119" s="5" customFormat="1" x14ac:dyDescent="0.25">
      <c r="A60" s="30" t="s">
        <v>19</v>
      </c>
      <c r="B60" s="31"/>
      <c r="C60" s="32"/>
      <c r="D60" s="24"/>
      <c r="E60" s="6">
        <f>SUM(E59)</f>
        <v>72.8</v>
      </c>
      <c r="F60" s="2"/>
      <c r="G60" s="2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4"/>
      <c r="BQ60" s="4"/>
      <c r="BR60" s="4"/>
      <c r="BS60" s="4"/>
      <c r="BT60" s="4"/>
      <c r="BU60" s="4"/>
      <c r="BV60" s="4"/>
      <c r="BW60" s="4"/>
      <c r="BX60" s="4"/>
      <c r="BY60" s="4"/>
      <c r="BZ60" s="4"/>
      <c r="CA60" s="4"/>
      <c r="CB60" s="4"/>
      <c r="CC60" s="4"/>
      <c r="CD60" s="4"/>
      <c r="CE60" s="4"/>
      <c r="CF60" s="4"/>
      <c r="CG60" s="4"/>
      <c r="CH60" s="4"/>
      <c r="CI60" s="4"/>
      <c r="CJ60" s="4"/>
      <c r="CK60" s="4"/>
      <c r="CL60" s="4"/>
      <c r="CM60" s="4"/>
      <c r="CN60" s="4"/>
      <c r="CO60" s="4"/>
      <c r="CP60" s="4"/>
      <c r="CQ60" s="4"/>
      <c r="CR60" s="4"/>
      <c r="CS60" s="4"/>
      <c r="CT60" s="4"/>
      <c r="CU60" s="4"/>
      <c r="CV60" s="4"/>
      <c r="CW60" s="4"/>
      <c r="CX60" s="4"/>
      <c r="CY60" s="4"/>
      <c r="CZ60" s="4"/>
      <c r="DA60" s="4"/>
      <c r="DB60" s="4"/>
      <c r="DC60" s="4"/>
      <c r="DD60" s="4"/>
      <c r="DE60" s="4"/>
      <c r="DF60" s="4"/>
      <c r="DG60" s="4"/>
      <c r="DH60" s="4"/>
      <c r="DI60" s="4"/>
      <c r="DJ60" s="4"/>
      <c r="DK60" s="4"/>
      <c r="DL60" s="4"/>
      <c r="DM60" s="4"/>
      <c r="DN60" s="4"/>
      <c r="DO60" s="4"/>
    </row>
    <row r="61" spans="1:119" s="8" customFormat="1" x14ac:dyDescent="0.25">
      <c r="A61" s="15" t="s">
        <v>29</v>
      </c>
      <c r="B61" s="17" t="s">
        <v>22</v>
      </c>
      <c r="C61" s="17" t="s">
        <v>22</v>
      </c>
      <c r="D61" s="16" t="s">
        <v>10</v>
      </c>
      <c r="E61" s="18">
        <v>552</v>
      </c>
      <c r="F61" s="15">
        <v>3237</v>
      </c>
      <c r="G61" s="15" t="s">
        <v>28</v>
      </c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7"/>
      <c r="AR61" s="7"/>
      <c r="AS61" s="7"/>
      <c r="AT61" s="7"/>
      <c r="AU61" s="7"/>
      <c r="AV61" s="7"/>
      <c r="AW61" s="7"/>
      <c r="AX61" s="7"/>
      <c r="AY61" s="7"/>
      <c r="AZ61" s="7"/>
      <c r="BA61" s="7"/>
      <c r="BB61" s="7"/>
      <c r="BC61" s="7"/>
      <c r="BD61" s="7"/>
      <c r="BE61" s="7"/>
      <c r="BF61" s="7"/>
      <c r="BG61" s="7"/>
      <c r="BH61" s="7"/>
      <c r="BI61" s="7"/>
      <c r="BJ61" s="7"/>
      <c r="BK61" s="7"/>
      <c r="BL61" s="7"/>
      <c r="BM61" s="7"/>
      <c r="BN61" s="7"/>
      <c r="BO61" s="7"/>
      <c r="BP61" s="7"/>
      <c r="BQ61" s="7"/>
      <c r="BR61" s="7"/>
      <c r="BS61" s="7"/>
      <c r="BT61" s="7"/>
      <c r="BU61" s="7"/>
      <c r="BV61" s="7"/>
      <c r="BW61" s="7"/>
      <c r="BX61" s="7"/>
      <c r="BY61" s="7"/>
      <c r="BZ61" s="7"/>
      <c r="CA61" s="7"/>
      <c r="CB61" s="7"/>
      <c r="CC61" s="7"/>
      <c r="CD61" s="7"/>
      <c r="CE61" s="7"/>
      <c r="CF61" s="7"/>
      <c r="CG61" s="7"/>
      <c r="CH61" s="7"/>
      <c r="CI61" s="7"/>
      <c r="CJ61" s="7"/>
      <c r="CK61" s="7"/>
      <c r="CL61" s="7"/>
      <c r="CM61" s="7"/>
      <c r="CN61" s="7"/>
      <c r="CO61" s="7"/>
      <c r="CP61" s="7"/>
      <c r="CQ61" s="7"/>
      <c r="CR61" s="7"/>
      <c r="CS61" s="7"/>
      <c r="CT61" s="7"/>
      <c r="CU61" s="7"/>
      <c r="CV61" s="7"/>
      <c r="CW61" s="7"/>
      <c r="CX61" s="7"/>
      <c r="CY61" s="7"/>
      <c r="CZ61" s="7"/>
      <c r="DA61" s="7"/>
      <c r="DB61" s="7"/>
      <c r="DC61" s="7"/>
      <c r="DD61" s="7"/>
      <c r="DE61" s="7"/>
      <c r="DF61" s="7"/>
      <c r="DG61" s="7"/>
      <c r="DH61" s="7"/>
      <c r="DI61" s="7"/>
      <c r="DJ61" s="7"/>
      <c r="DK61" s="7"/>
      <c r="DL61" s="7"/>
      <c r="DM61" s="7"/>
      <c r="DN61" s="7"/>
      <c r="DO61" s="7"/>
    </row>
    <row r="62" spans="1:119" s="5" customFormat="1" x14ac:dyDescent="0.25">
      <c r="A62" s="29" t="s">
        <v>19</v>
      </c>
      <c r="B62" s="29"/>
      <c r="C62" s="29"/>
      <c r="D62" s="24"/>
      <c r="E62" s="6">
        <f>SUM(E61)</f>
        <v>552</v>
      </c>
      <c r="F62" s="2"/>
      <c r="G62" s="2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"/>
      <c r="BU62" s="4"/>
      <c r="BV62" s="4"/>
      <c r="BW62" s="4"/>
      <c r="BX62" s="4"/>
      <c r="BY62" s="4"/>
      <c r="BZ62" s="4"/>
      <c r="CA62" s="4"/>
      <c r="CB62" s="4"/>
      <c r="CC62" s="4"/>
      <c r="CD62" s="4"/>
      <c r="CE62" s="4"/>
      <c r="CF62" s="4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</row>
    <row r="63" spans="1:119" s="8" customFormat="1" x14ac:dyDescent="0.25">
      <c r="A63" s="15" t="s">
        <v>39</v>
      </c>
      <c r="B63" s="17" t="s">
        <v>22</v>
      </c>
      <c r="C63" s="17" t="s">
        <v>22</v>
      </c>
      <c r="D63" s="16" t="s">
        <v>10</v>
      </c>
      <c r="E63" s="18">
        <v>345</v>
      </c>
      <c r="F63" s="15">
        <v>3237</v>
      </c>
      <c r="G63" s="15" t="s">
        <v>28</v>
      </c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7"/>
      <c r="AU63" s="7"/>
      <c r="AV63" s="7"/>
      <c r="AW63" s="7"/>
      <c r="AX63" s="7"/>
      <c r="AY63" s="7"/>
      <c r="AZ63" s="7"/>
      <c r="BA63" s="7"/>
      <c r="BB63" s="7"/>
      <c r="BC63" s="7"/>
      <c r="BD63" s="7"/>
      <c r="BE63" s="7"/>
      <c r="BF63" s="7"/>
      <c r="BG63" s="7"/>
      <c r="BH63" s="7"/>
      <c r="BI63" s="7"/>
      <c r="BJ63" s="7"/>
      <c r="BK63" s="7"/>
      <c r="BL63" s="7"/>
      <c r="BM63" s="7"/>
      <c r="BN63" s="7"/>
      <c r="BO63" s="7"/>
      <c r="BP63" s="7"/>
      <c r="BQ63" s="7"/>
      <c r="BR63" s="7"/>
      <c r="BS63" s="7"/>
      <c r="BT63" s="7"/>
      <c r="BU63" s="7"/>
      <c r="BV63" s="7"/>
      <c r="BW63" s="7"/>
      <c r="BX63" s="7"/>
      <c r="BY63" s="7"/>
      <c r="BZ63" s="7"/>
      <c r="CA63" s="7"/>
      <c r="CB63" s="7"/>
      <c r="CC63" s="7"/>
      <c r="CD63" s="7"/>
      <c r="CE63" s="7"/>
      <c r="CF63" s="7"/>
      <c r="CG63" s="7"/>
      <c r="CH63" s="7"/>
      <c r="CI63" s="7"/>
      <c r="CJ63" s="7"/>
      <c r="CK63" s="7"/>
      <c r="CL63" s="7"/>
      <c r="CM63" s="7"/>
      <c r="CN63" s="7"/>
      <c r="CO63" s="7"/>
      <c r="CP63" s="7"/>
      <c r="CQ63" s="7"/>
      <c r="CR63" s="7"/>
      <c r="CS63" s="7"/>
      <c r="CT63" s="7"/>
      <c r="CU63" s="7"/>
      <c r="CV63" s="7"/>
      <c r="CW63" s="7"/>
      <c r="CX63" s="7"/>
      <c r="CY63" s="7"/>
      <c r="CZ63" s="7"/>
      <c r="DA63" s="7"/>
      <c r="DB63" s="7"/>
      <c r="DC63" s="7"/>
      <c r="DD63" s="7"/>
      <c r="DE63" s="7"/>
      <c r="DF63" s="7"/>
      <c r="DG63" s="7"/>
      <c r="DH63" s="7"/>
      <c r="DI63" s="7"/>
      <c r="DJ63" s="7"/>
      <c r="DK63" s="7"/>
      <c r="DL63" s="7"/>
      <c r="DM63" s="7"/>
      <c r="DN63" s="7"/>
      <c r="DO63" s="7"/>
    </row>
    <row r="64" spans="1:119" s="5" customFormat="1" x14ac:dyDescent="0.25">
      <c r="A64" s="29" t="s">
        <v>19</v>
      </c>
      <c r="B64" s="29"/>
      <c r="C64" s="29"/>
      <c r="D64" s="24"/>
      <c r="E64" s="6">
        <f>SUM(E63)</f>
        <v>345</v>
      </c>
      <c r="F64" s="2"/>
      <c r="G64" s="2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4"/>
      <c r="CW64" s="4"/>
      <c r="CX64" s="4"/>
      <c r="CY64" s="4"/>
      <c r="CZ64" s="4"/>
      <c r="DA64" s="4"/>
      <c r="DB64" s="4"/>
      <c r="DC64" s="4"/>
      <c r="DD64" s="4"/>
      <c r="DE64" s="4"/>
      <c r="DF64" s="4"/>
      <c r="DG64" s="4"/>
      <c r="DH64" s="4"/>
      <c r="DI64" s="4"/>
      <c r="DJ64" s="4"/>
      <c r="DK64" s="4"/>
      <c r="DL64" s="4"/>
      <c r="DM64" s="4"/>
      <c r="DN64" s="4"/>
      <c r="DO64" s="4"/>
    </row>
    <row r="65" spans="1:119" s="8" customFormat="1" x14ac:dyDescent="0.25">
      <c r="A65" s="15" t="s">
        <v>53</v>
      </c>
      <c r="B65" s="17" t="s">
        <v>22</v>
      </c>
      <c r="C65" s="17" t="s">
        <v>22</v>
      </c>
      <c r="D65" s="16" t="s">
        <v>10</v>
      </c>
      <c r="E65" s="18">
        <v>875.6</v>
      </c>
      <c r="F65" s="15">
        <v>3237</v>
      </c>
      <c r="G65" s="15" t="s">
        <v>30</v>
      </c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  <c r="AV65" s="7"/>
      <c r="AW65" s="7"/>
      <c r="AX65" s="7"/>
      <c r="AY65" s="7"/>
      <c r="AZ65" s="7"/>
      <c r="BA65" s="7"/>
      <c r="BB65" s="7"/>
      <c r="BC65" s="7"/>
      <c r="BD65" s="7"/>
      <c r="BE65" s="7"/>
      <c r="BF65" s="7"/>
      <c r="BG65" s="7"/>
      <c r="BH65" s="7"/>
      <c r="BI65" s="7"/>
      <c r="BJ65" s="7"/>
      <c r="BK65" s="7"/>
      <c r="BL65" s="7"/>
      <c r="BM65" s="7"/>
      <c r="BN65" s="7"/>
      <c r="BO65" s="7"/>
      <c r="BP65" s="7"/>
      <c r="BQ65" s="7"/>
      <c r="BR65" s="7"/>
      <c r="BS65" s="7"/>
      <c r="BT65" s="7"/>
      <c r="BU65" s="7"/>
      <c r="BV65" s="7"/>
      <c r="BW65" s="7"/>
      <c r="BX65" s="7"/>
      <c r="BY65" s="7"/>
      <c r="BZ65" s="7"/>
      <c r="CA65" s="7"/>
      <c r="CB65" s="7"/>
      <c r="CC65" s="7"/>
      <c r="CD65" s="7"/>
      <c r="CE65" s="7"/>
      <c r="CF65" s="7"/>
      <c r="CG65" s="7"/>
      <c r="CH65" s="7"/>
      <c r="CI65" s="7"/>
      <c r="CJ65" s="7"/>
      <c r="CK65" s="7"/>
      <c r="CL65" s="7"/>
      <c r="CM65" s="7"/>
      <c r="CN65" s="7"/>
      <c r="CO65" s="7"/>
      <c r="CP65" s="7"/>
      <c r="CQ65" s="7"/>
      <c r="CR65" s="7"/>
      <c r="CS65" s="7"/>
      <c r="CT65" s="7"/>
      <c r="CU65" s="7"/>
      <c r="CV65" s="7"/>
      <c r="CW65" s="7"/>
      <c r="CX65" s="7"/>
      <c r="CY65" s="7"/>
      <c r="CZ65" s="7"/>
      <c r="DA65" s="7"/>
      <c r="DB65" s="7"/>
      <c r="DC65" s="7"/>
      <c r="DD65" s="7"/>
      <c r="DE65" s="7"/>
      <c r="DF65" s="7"/>
      <c r="DG65" s="7"/>
      <c r="DH65" s="7"/>
      <c r="DI65" s="7"/>
      <c r="DJ65" s="7"/>
      <c r="DK65" s="7"/>
      <c r="DL65" s="7"/>
      <c r="DM65" s="7"/>
      <c r="DN65" s="7"/>
      <c r="DO65" s="7"/>
    </row>
    <row r="66" spans="1:119" s="5" customFormat="1" x14ac:dyDescent="0.25">
      <c r="A66" s="29" t="s">
        <v>19</v>
      </c>
      <c r="B66" s="29"/>
      <c r="C66" s="29"/>
      <c r="D66" s="24"/>
      <c r="E66" s="6">
        <f>SUM(E65)</f>
        <v>875.6</v>
      </c>
      <c r="F66" s="2"/>
      <c r="G66" s="2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4"/>
      <c r="CW66" s="4"/>
      <c r="CX66" s="4"/>
      <c r="CY66" s="4"/>
      <c r="CZ66" s="4"/>
      <c r="DA66" s="4"/>
      <c r="DB66" s="4"/>
      <c r="DC66" s="4"/>
      <c r="DD66" s="4"/>
      <c r="DE66" s="4"/>
      <c r="DF66" s="4"/>
      <c r="DG66" s="4"/>
      <c r="DH66" s="4"/>
      <c r="DI66" s="4"/>
      <c r="DJ66" s="4"/>
      <c r="DK66" s="4"/>
      <c r="DL66" s="4"/>
      <c r="DM66" s="4"/>
      <c r="DN66" s="4"/>
      <c r="DO66" s="4"/>
    </row>
    <row r="67" spans="1:119" s="8" customFormat="1" x14ac:dyDescent="0.25">
      <c r="A67" s="16" t="s">
        <v>31</v>
      </c>
      <c r="B67" s="17">
        <v>51464035493</v>
      </c>
      <c r="C67" s="17" t="s">
        <v>21</v>
      </c>
      <c r="D67" s="16" t="s">
        <v>12</v>
      </c>
      <c r="E67" s="18">
        <v>185</v>
      </c>
      <c r="F67" s="15">
        <v>3238</v>
      </c>
      <c r="G67" s="15" t="s">
        <v>32</v>
      </c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  <c r="AU67" s="7"/>
      <c r="AV67" s="7"/>
      <c r="AW67" s="7"/>
      <c r="AX67" s="7"/>
      <c r="AY67" s="7"/>
      <c r="AZ67" s="7"/>
      <c r="BA67" s="7"/>
      <c r="BB67" s="7"/>
      <c r="BC67" s="7"/>
      <c r="BD67" s="7"/>
      <c r="BE67" s="7"/>
      <c r="BF67" s="7"/>
      <c r="BG67" s="7"/>
      <c r="BH67" s="7"/>
      <c r="BI67" s="7"/>
      <c r="BJ67" s="7"/>
      <c r="BK67" s="7"/>
      <c r="BL67" s="7"/>
      <c r="BM67" s="7"/>
      <c r="BN67" s="7"/>
      <c r="BO67" s="7"/>
      <c r="BP67" s="7"/>
      <c r="BQ67" s="7"/>
      <c r="BR67" s="7"/>
      <c r="BS67" s="7"/>
      <c r="BT67" s="7"/>
      <c r="BU67" s="7"/>
      <c r="BV67" s="7"/>
      <c r="BW67" s="7"/>
      <c r="BX67" s="7"/>
      <c r="BY67" s="7"/>
      <c r="BZ67" s="7"/>
      <c r="CA67" s="7"/>
      <c r="CB67" s="7"/>
      <c r="CC67" s="7"/>
      <c r="CD67" s="7"/>
      <c r="CE67" s="7"/>
      <c r="CF67" s="7"/>
      <c r="CG67" s="7"/>
      <c r="CH67" s="7"/>
      <c r="CI67" s="7"/>
      <c r="CJ67" s="7"/>
      <c r="CK67" s="7"/>
      <c r="CL67" s="7"/>
      <c r="CM67" s="7"/>
      <c r="CN67" s="7"/>
      <c r="CO67" s="7"/>
      <c r="CP67" s="7"/>
      <c r="CQ67" s="7"/>
      <c r="CR67" s="7"/>
      <c r="CS67" s="7"/>
      <c r="CT67" s="7"/>
      <c r="CU67" s="7"/>
      <c r="CV67" s="7"/>
      <c r="CW67" s="7"/>
      <c r="CX67" s="7"/>
      <c r="CY67" s="7"/>
      <c r="CZ67" s="7"/>
      <c r="DA67" s="7"/>
      <c r="DB67" s="7"/>
      <c r="DC67" s="7"/>
      <c r="DD67" s="7"/>
      <c r="DE67" s="7"/>
      <c r="DF67" s="7"/>
      <c r="DG67" s="7"/>
      <c r="DH67" s="7"/>
      <c r="DI67" s="7"/>
      <c r="DJ67" s="7"/>
      <c r="DK67" s="7"/>
      <c r="DL67" s="7"/>
      <c r="DM67" s="7"/>
      <c r="DN67" s="7"/>
      <c r="DO67" s="7"/>
    </row>
    <row r="68" spans="1:119" s="5" customFormat="1" x14ac:dyDescent="0.25">
      <c r="A68" s="29" t="s">
        <v>19</v>
      </c>
      <c r="B68" s="29"/>
      <c r="C68" s="29"/>
      <c r="D68" s="24"/>
      <c r="E68" s="6">
        <f>SUM(E67)</f>
        <v>185</v>
      </c>
      <c r="F68" s="2"/>
      <c r="G68" s="2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4"/>
      <c r="CW68" s="4"/>
      <c r="CX68" s="4"/>
      <c r="CY68" s="4"/>
      <c r="CZ68" s="4"/>
      <c r="DA68" s="4"/>
      <c r="DB68" s="4"/>
      <c r="DC68" s="4"/>
      <c r="DD68" s="4"/>
      <c r="DE68" s="4"/>
      <c r="DF68" s="4"/>
      <c r="DG68" s="4"/>
      <c r="DH68" s="4"/>
      <c r="DI68" s="4"/>
      <c r="DJ68" s="4"/>
      <c r="DK68" s="4"/>
      <c r="DL68" s="4"/>
      <c r="DM68" s="4"/>
      <c r="DN68" s="4"/>
      <c r="DO68" s="4"/>
    </row>
    <row r="69" spans="1:119" s="15" customFormat="1" x14ac:dyDescent="0.25">
      <c r="A69" s="16" t="s">
        <v>65</v>
      </c>
      <c r="B69" s="17">
        <v>26088754298</v>
      </c>
      <c r="C69" s="17" t="s">
        <v>66</v>
      </c>
      <c r="D69" s="16" t="s">
        <v>12</v>
      </c>
      <c r="E69" s="18">
        <v>862.9</v>
      </c>
      <c r="F69" s="15">
        <v>3239</v>
      </c>
      <c r="G69" s="15" t="s">
        <v>33</v>
      </c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/>
      <c r="AR69" s="7"/>
      <c r="AS69" s="7"/>
      <c r="AT69" s="7"/>
      <c r="AU69" s="7"/>
      <c r="AV69" s="7"/>
      <c r="AW69" s="7"/>
      <c r="AX69" s="7"/>
      <c r="AY69" s="7"/>
      <c r="AZ69" s="7"/>
      <c r="BA69" s="7"/>
      <c r="BB69" s="7"/>
      <c r="BC69" s="7"/>
      <c r="BD69" s="7"/>
      <c r="BE69" s="7"/>
      <c r="BF69" s="7"/>
      <c r="BG69" s="7"/>
      <c r="BH69" s="7"/>
      <c r="BI69" s="7"/>
      <c r="BJ69" s="7"/>
      <c r="BK69" s="7"/>
      <c r="BL69" s="7"/>
      <c r="BM69" s="7"/>
      <c r="BN69" s="7"/>
      <c r="BO69" s="7"/>
      <c r="BP69" s="7"/>
      <c r="BQ69" s="7"/>
      <c r="BR69" s="7"/>
      <c r="BS69" s="7"/>
      <c r="BT69" s="7"/>
      <c r="BU69" s="7"/>
      <c r="BV69" s="7"/>
      <c r="BW69" s="7"/>
      <c r="BX69" s="7"/>
      <c r="BY69" s="7"/>
      <c r="BZ69" s="7"/>
      <c r="CA69" s="7"/>
      <c r="CB69" s="7"/>
      <c r="CC69" s="7"/>
      <c r="CD69" s="7"/>
      <c r="CE69" s="7"/>
      <c r="CF69" s="7"/>
      <c r="CG69" s="7"/>
      <c r="CH69" s="7"/>
      <c r="CI69" s="7"/>
      <c r="CJ69" s="7"/>
      <c r="CK69" s="7"/>
      <c r="CL69" s="7"/>
      <c r="CM69" s="7"/>
      <c r="CN69" s="7"/>
      <c r="CO69" s="7"/>
      <c r="CP69" s="7"/>
      <c r="CQ69" s="7"/>
      <c r="CR69" s="7"/>
      <c r="CS69" s="7"/>
      <c r="CT69" s="7"/>
      <c r="CU69" s="7"/>
      <c r="CV69" s="7"/>
      <c r="CW69" s="7"/>
      <c r="CX69" s="7"/>
      <c r="CY69" s="7"/>
      <c r="CZ69" s="7"/>
      <c r="DA69" s="7"/>
      <c r="DB69" s="7"/>
      <c r="DC69" s="7"/>
      <c r="DD69" s="7"/>
      <c r="DE69" s="7"/>
      <c r="DF69" s="7"/>
      <c r="DG69" s="7"/>
      <c r="DH69" s="7"/>
      <c r="DI69" s="7"/>
      <c r="DJ69" s="7"/>
      <c r="DK69" s="7"/>
      <c r="DL69" s="7"/>
      <c r="DM69" s="7"/>
      <c r="DN69" s="7"/>
      <c r="DO69" s="7"/>
    </row>
    <row r="70" spans="1:119" s="5" customFormat="1" x14ac:dyDescent="0.25">
      <c r="A70" s="29" t="s">
        <v>19</v>
      </c>
      <c r="B70" s="29"/>
      <c r="C70" s="29"/>
      <c r="D70" s="24"/>
      <c r="E70" s="6">
        <f>SUM(E69)</f>
        <v>862.9</v>
      </c>
      <c r="F70" s="2"/>
      <c r="G70" s="2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4"/>
      <c r="CW70" s="4"/>
      <c r="CX70" s="4"/>
      <c r="CY70" s="4"/>
      <c r="CZ70" s="4"/>
      <c r="DA70" s="4"/>
      <c r="DB70" s="4"/>
      <c r="DC70" s="4"/>
      <c r="DD70" s="4"/>
      <c r="DE70" s="4"/>
      <c r="DF70" s="4"/>
      <c r="DG70" s="4"/>
      <c r="DH70" s="4"/>
      <c r="DI70" s="4"/>
      <c r="DJ70" s="4"/>
      <c r="DK70" s="4"/>
      <c r="DL70" s="4"/>
      <c r="DM70" s="4"/>
      <c r="DN70" s="4"/>
      <c r="DO70" s="4"/>
    </row>
    <row r="71" spans="1:119" s="15" customFormat="1" x14ac:dyDescent="0.25">
      <c r="A71" s="16" t="s">
        <v>42</v>
      </c>
      <c r="B71" s="17">
        <v>37213035768</v>
      </c>
      <c r="C71" s="17" t="s">
        <v>21</v>
      </c>
      <c r="D71" s="16" t="s">
        <v>10</v>
      </c>
      <c r="E71" s="18">
        <v>93.75</v>
      </c>
      <c r="F71" s="15">
        <v>3239</v>
      </c>
      <c r="G71" s="15" t="s">
        <v>33</v>
      </c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  <c r="AO71" s="7"/>
      <c r="AP71" s="7"/>
      <c r="AQ71" s="7"/>
      <c r="AR71" s="7"/>
      <c r="AS71" s="7"/>
      <c r="AT71" s="7"/>
      <c r="AU71" s="7"/>
      <c r="AV71" s="7"/>
      <c r="AW71" s="7"/>
      <c r="AX71" s="7"/>
      <c r="AY71" s="7"/>
      <c r="AZ71" s="7"/>
      <c r="BA71" s="7"/>
      <c r="BB71" s="7"/>
      <c r="BC71" s="7"/>
      <c r="BD71" s="7"/>
      <c r="BE71" s="7"/>
      <c r="BF71" s="7"/>
      <c r="BG71" s="7"/>
      <c r="BH71" s="7"/>
      <c r="BI71" s="7"/>
      <c r="BJ71" s="7"/>
      <c r="BK71" s="7"/>
      <c r="BL71" s="7"/>
      <c r="BM71" s="7"/>
      <c r="BN71" s="7"/>
      <c r="BO71" s="7"/>
      <c r="BP71" s="7"/>
      <c r="BQ71" s="7"/>
      <c r="BR71" s="7"/>
      <c r="BS71" s="7"/>
      <c r="BT71" s="7"/>
      <c r="BU71" s="7"/>
      <c r="BV71" s="7"/>
      <c r="BW71" s="7"/>
      <c r="BX71" s="7"/>
      <c r="BY71" s="7"/>
      <c r="BZ71" s="7"/>
      <c r="CA71" s="7"/>
      <c r="CB71" s="7"/>
      <c r="CC71" s="7"/>
      <c r="CD71" s="7"/>
      <c r="CE71" s="7"/>
      <c r="CF71" s="7"/>
      <c r="CG71" s="7"/>
      <c r="CH71" s="7"/>
      <c r="CI71" s="7"/>
      <c r="CJ71" s="7"/>
      <c r="CK71" s="7"/>
      <c r="CL71" s="7"/>
      <c r="CM71" s="7"/>
      <c r="CN71" s="7"/>
      <c r="CO71" s="7"/>
      <c r="CP71" s="7"/>
      <c r="CQ71" s="7"/>
      <c r="CR71" s="7"/>
      <c r="CS71" s="7"/>
      <c r="CT71" s="7"/>
      <c r="CU71" s="7"/>
      <c r="CV71" s="7"/>
      <c r="CW71" s="7"/>
      <c r="CX71" s="7"/>
      <c r="CY71" s="7"/>
      <c r="CZ71" s="7"/>
      <c r="DA71" s="7"/>
      <c r="DB71" s="7"/>
      <c r="DC71" s="7"/>
      <c r="DD71" s="7"/>
      <c r="DE71" s="7"/>
      <c r="DF71" s="7"/>
      <c r="DG71" s="7"/>
      <c r="DH71" s="7"/>
      <c r="DI71" s="7"/>
      <c r="DJ71" s="7"/>
      <c r="DK71" s="7"/>
      <c r="DL71" s="7"/>
      <c r="DM71" s="7"/>
      <c r="DN71" s="7"/>
      <c r="DO71" s="7"/>
    </row>
    <row r="72" spans="1:119" s="5" customFormat="1" x14ac:dyDescent="0.25">
      <c r="A72" s="29" t="s">
        <v>19</v>
      </c>
      <c r="B72" s="29"/>
      <c r="C72" s="29"/>
      <c r="D72" s="24"/>
      <c r="E72" s="6">
        <f>SUM(E71)</f>
        <v>93.75</v>
      </c>
      <c r="F72" s="2"/>
      <c r="G72" s="2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4"/>
      <c r="CW72" s="4"/>
      <c r="CX72" s="4"/>
      <c r="CY72" s="4"/>
      <c r="CZ72" s="4"/>
      <c r="DA72" s="4"/>
      <c r="DB72" s="4"/>
      <c r="DC72" s="4"/>
      <c r="DD72" s="4"/>
      <c r="DE72" s="4"/>
      <c r="DF72" s="4"/>
      <c r="DG72" s="4"/>
      <c r="DH72" s="4"/>
      <c r="DI72" s="4"/>
      <c r="DJ72" s="4"/>
      <c r="DK72" s="4"/>
      <c r="DL72" s="4"/>
      <c r="DM72" s="4"/>
      <c r="DN72" s="4"/>
      <c r="DO72" s="4"/>
    </row>
    <row r="73" spans="1:119" s="15" customFormat="1" x14ac:dyDescent="0.25">
      <c r="A73" s="16" t="s">
        <v>67</v>
      </c>
      <c r="B73" s="17">
        <v>98788918659</v>
      </c>
      <c r="C73" s="17" t="s">
        <v>21</v>
      </c>
      <c r="D73" s="16" t="s">
        <v>12</v>
      </c>
      <c r="E73" s="18">
        <v>7732.5</v>
      </c>
      <c r="F73" s="15">
        <v>3239</v>
      </c>
      <c r="G73" s="15" t="s">
        <v>33</v>
      </c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  <c r="AO73" s="7"/>
      <c r="AP73" s="7"/>
      <c r="AQ73" s="7"/>
      <c r="AR73" s="7"/>
      <c r="AS73" s="7"/>
      <c r="AT73" s="7"/>
      <c r="AU73" s="7"/>
      <c r="AV73" s="7"/>
      <c r="AW73" s="7"/>
      <c r="AX73" s="7"/>
      <c r="AY73" s="7"/>
      <c r="AZ73" s="7"/>
      <c r="BA73" s="7"/>
      <c r="BB73" s="7"/>
      <c r="BC73" s="7"/>
      <c r="BD73" s="7"/>
      <c r="BE73" s="7"/>
      <c r="BF73" s="7"/>
      <c r="BG73" s="7"/>
      <c r="BH73" s="7"/>
      <c r="BI73" s="7"/>
      <c r="BJ73" s="7"/>
      <c r="BK73" s="7"/>
      <c r="BL73" s="7"/>
      <c r="BM73" s="7"/>
      <c r="BN73" s="7"/>
      <c r="BO73" s="7"/>
      <c r="BP73" s="7"/>
      <c r="BQ73" s="7"/>
      <c r="BR73" s="7"/>
      <c r="BS73" s="7"/>
      <c r="BT73" s="7"/>
      <c r="BU73" s="7"/>
      <c r="BV73" s="7"/>
      <c r="BW73" s="7"/>
      <c r="BX73" s="7"/>
      <c r="BY73" s="7"/>
      <c r="BZ73" s="7"/>
      <c r="CA73" s="7"/>
      <c r="CB73" s="7"/>
      <c r="CC73" s="7"/>
      <c r="CD73" s="7"/>
      <c r="CE73" s="7"/>
      <c r="CF73" s="7"/>
      <c r="CG73" s="7"/>
      <c r="CH73" s="7"/>
      <c r="CI73" s="7"/>
      <c r="CJ73" s="7"/>
      <c r="CK73" s="7"/>
      <c r="CL73" s="7"/>
      <c r="CM73" s="7"/>
      <c r="CN73" s="7"/>
      <c r="CO73" s="7"/>
      <c r="CP73" s="7"/>
      <c r="CQ73" s="7"/>
      <c r="CR73" s="7"/>
      <c r="CS73" s="7"/>
      <c r="CT73" s="7"/>
      <c r="CU73" s="7"/>
      <c r="CV73" s="7"/>
      <c r="CW73" s="7"/>
      <c r="CX73" s="7"/>
      <c r="CY73" s="7"/>
      <c r="CZ73" s="7"/>
      <c r="DA73" s="7"/>
      <c r="DB73" s="7"/>
      <c r="DC73" s="7"/>
      <c r="DD73" s="7"/>
      <c r="DE73" s="7"/>
      <c r="DF73" s="7"/>
      <c r="DG73" s="7"/>
      <c r="DH73" s="7"/>
      <c r="DI73" s="7"/>
      <c r="DJ73" s="7"/>
      <c r="DK73" s="7"/>
      <c r="DL73" s="7"/>
      <c r="DM73" s="7"/>
      <c r="DN73" s="7"/>
      <c r="DO73" s="7"/>
    </row>
    <row r="74" spans="1:119" s="5" customFormat="1" x14ac:dyDescent="0.25">
      <c r="A74" s="29" t="s">
        <v>19</v>
      </c>
      <c r="B74" s="29"/>
      <c r="C74" s="29"/>
      <c r="D74" s="24"/>
      <c r="E74" s="6">
        <f>SUM(E73)</f>
        <v>7732.5</v>
      </c>
      <c r="F74" s="2"/>
      <c r="G74" s="2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4"/>
      <c r="CW74" s="4"/>
      <c r="CX74" s="4"/>
      <c r="CY74" s="4"/>
      <c r="CZ74" s="4"/>
      <c r="DA74" s="4"/>
      <c r="DB74" s="4"/>
      <c r="DC74" s="4"/>
      <c r="DD74" s="4"/>
      <c r="DE74" s="4"/>
      <c r="DF74" s="4"/>
      <c r="DG74" s="4"/>
      <c r="DH74" s="4"/>
      <c r="DI74" s="4"/>
      <c r="DJ74" s="4"/>
      <c r="DK74" s="4"/>
      <c r="DL74" s="4"/>
      <c r="DM74" s="4"/>
      <c r="DN74" s="4"/>
      <c r="DO74" s="4"/>
    </row>
    <row r="75" spans="1:119" s="5" customFormat="1" x14ac:dyDescent="0.25">
      <c r="A75" s="16" t="s">
        <v>56</v>
      </c>
      <c r="B75" s="17">
        <v>2879747067</v>
      </c>
      <c r="C75" s="16" t="s">
        <v>57</v>
      </c>
      <c r="D75" s="16" t="s">
        <v>12</v>
      </c>
      <c r="E75" s="18">
        <v>610</v>
      </c>
      <c r="F75" s="2">
        <v>3241</v>
      </c>
      <c r="G75" s="2" t="s">
        <v>55</v>
      </c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  <c r="BO75" s="4"/>
      <c r="BP75" s="4"/>
      <c r="BQ75" s="4"/>
      <c r="BR75" s="4"/>
      <c r="BS75" s="4"/>
      <c r="BT75" s="4"/>
      <c r="BU75" s="4"/>
      <c r="BV75" s="4"/>
      <c r="BW75" s="4"/>
      <c r="BX75" s="4"/>
      <c r="BY75" s="4"/>
      <c r="BZ75" s="4"/>
      <c r="CA75" s="4"/>
      <c r="CB75" s="4"/>
      <c r="CC75" s="4"/>
      <c r="CD75" s="4"/>
      <c r="CE75" s="4"/>
      <c r="CF75" s="4"/>
      <c r="CG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4"/>
      <c r="CW75" s="4"/>
      <c r="CX75" s="4"/>
      <c r="CY75" s="4"/>
      <c r="CZ75" s="4"/>
      <c r="DA75" s="4"/>
      <c r="DB75" s="4"/>
      <c r="DC75" s="4"/>
      <c r="DD75" s="4"/>
      <c r="DE75" s="4"/>
      <c r="DF75" s="4"/>
      <c r="DG75" s="4"/>
      <c r="DH75" s="4"/>
      <c r="DI75" s="4"/>
      <c r="DJ75" s="4"/>
      <c r="DK75" s="4"/>
      <c r="DL75" s="4"/>
      <c r="DM75" s="4"/>
      <c r="DN75" s="4"/>
      <c r="DO75" s="4"/>
    </row>
    <row r="76" spans="1:119" s="5" customFormat="1" x14ac:dyDescent="0.25">
      <c r="A76" s="30" t="s">
        <v>19</v>
      </c>
      <c r="B76" s="31"/>
      <c r="C76" s="32"/>
      <c r="D76" s="24"/>
      <c r="E76" s="6">
        <f>SUM(E75)</f>
        <v>610</v>
      </c>
      <c r="F76" s="2"/>
      <c r="G76" s="2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  <c r="BO76" s="4"/>
      <c r="BP76" s="4"/>
      <c r="BQ76" s="4"/>
      <c r="BR76" s="4"/>
      <c r="BS76" s="4"/>
      <c r="BT76" s="4"/>
      <c r="BU76" s="4"/>
      <c r="BV76" s="4"/>
      <c r="BW76" s="4"/>
      <c r="BX76" s="4"/>
      <c r="BY76" s="4"/>
      <c r="BZ76" s="4"/>
      <c r="CA76" s="4"/>
      <c r="CB76" s="4"/>
      <c r="CC76" s="4"/>
      <c r="CD76" s="4"/>
      <c r="CE76" s="4"/>
      <c r="CF76" s="4"/>
      <c r="CG76" s="4"/>
      <c r="CH76" s="4"/>
      <c r="CI76" s="4"/>
      <c r="CJ76" s="4"/>
      <c r="CK76" s="4"/>
      <c r="CL76" s="4"/>
      <c r="CM76" s="4"/>
      <c r="CN76" s="4"/>
      <c r="CO76" s="4"/>
      <c r="CP76" s="4"/>
      <c r="CQ76" s="4"/>
      <c r="CR76" s="4"/>
      <c r="CS76" s="4"/>
      <c r="CT76" s="4"/>
      <c r="CU76" s="4"/>
      <c r="CV76" s="4"/>
      <c r="CW76" s="4"/>
      <c r="CX76" s="4"/>
      <c r="CY76" s="4"/>
      <c r="CZ76" s="4"/>
      <c r="DA76" s="4"/>
      <c r="DB76" s="4"/>
      <c r="DC76" s="4"/>
      <c r="DD76" s="4"/>
      <c r="DE76" s="4"/>
      <c r="DF76" s="4"/>
      <c r="DG76" s="4"/>
      <c r="DH76" s="4"/>
      <c r="DI76" s="4"/>
      <c r="DJ76" s="4"/>
      <c r="DK76" s="4"/>
      <c r="DL76" s="4"/>
      <c r="DM76" s="4"/>
      <c r="DN76" s="4"/>
      <c r="DO76" s="4"/>
    </row>
    <row r="77" spans="1:119" s="8" customFormat="1" x14ac:dyDescent="0.25">
      <c r="A77" s="16" t="s">
        <v>58</v>
      </c>
      <c r="B77" s="17">
        <v>16756522442</v>
      </c>
      <c r="C77" s="17" t="s">
        <v>21</v>
      </c>
      <c r="D77" s="16" t="s">
        <v>12</v>
      </c>
      <c r="E77" s="18">
        <v>221.5</v>
      </c>
      <c r="F77" s="15">
        <v>3293</v>
      </c>
      <c r="G77" s="15" t="s">
        <v>35</v>
      </c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  <c r="AO77" s="7"/>
      <c r="AP77" s="7"/>
      <c r="AQ77" s="7"/>
      <c r="AR77" s="7"/>
      <c r="AS77" s="7"/>
      <c r="AT77" s="7"/>
      <c r="AU77" s="7"/>
      <c r="AV77" s="7"/>
      <c r="AW77" s="7"/>
      <c r="AX77" s="7"/>
      <c r="AY77" s="7"/>
      <c r="AZ77" s="7"/>
      <c r="BA77" s="7"/>
      <c r="BB77" s="7"/>
      <c r="BC77" s="7"/>
      <c r="BD77" s="7"/>
      <c r="BE77" s="7"/>
      <c r="BF77" s="7"/>
      <c r="BG77" s="7"/>
      <c r="BH77" s="7"/>
      <c r="BI77" s="7"/>
      <c r="BJ77" s="7"/>
      <c r="BK77" s="7"/>
      <c r="BL77" s="7"/>
      <c r="BM77" s="7"/>
      <c r="BN77" s="7"/>
      <c r="BO77" s="7"/>
      <c r="BP77" s="7"/>
      <c r="BQ77" s="7"/>
      <c r="BR77" s="7"/>
      <c r="BS77" s="7"/>
      <c r="BT77" s="7"/>
      <c r="BU77" s="7"/>
      <c r="BV77" s="7"/>
      <c r="BW77" s="7"/>
      <c r="BX77" s="7"/>
      <c r="BY77" s="7"/>
      <c r="BZ77" s="7"/>
      <c r="CA77" s="7"/>
      <c r="CB77" s="7"/>
      <c r="CC77" s="7"/>
      <c r="CD77" s="7"/>
      <c r="CE77" s="7"/>
      <c r="CF77" s="7"/>
      <c r="CG77" s="7"/>
      <c r="CH77" s="7"/>
      <c r="CI77" s="7"/>
      <c r="CJ77" s="7"/>
      <c r="CK77" s="7"/>
      <c r="CL77" s="7"/>
      <c r="CM77" s="7"/>
      <c r="CN77" s="7"/>
      <c r="CO77" s="7"/>
      <c r="CP77" s="7"/>
      <c r="CQ77" s="7"/>
      <c r="CR77" s="7"/>
      <c r="CS77" s="7"/>
      <c r="CT77" s="7"/>
      <c r="CU77" s="7"/>
      <c r="CV77" s="7"/>
      <c r="CW77" s="7"/>
      <c r="CX77" s="7"/>
      <c r="CY77" s="7"/>
      <c r="CZ77" s="7"/>
      <c r="DA77" s="7"/>
      <c r="DB77" s="7"/>
      <c r="DC77" s="7"/>
      <c r="DD77" s="7"/>
      <c r="DE77" s="7"/>
      <c r="DF77" s="7"/>
      <c r="DG77" s="7"/>
      <c r="DH77" s="7"/>
      <c r="DI77" s="7"/>
      <c r="DJ77" s="7"/>
      <c r="DK77" s="7"/>
      <c r="DL77" s="7"/>
      <c r="DM77" s="7"/>
      <c r="DN77" s="7"/>
      <c r="DO77" s="7"/>
    </row>
    <row r="78" spans="1:119" s="5" customFormat="1" x14ac:dyDescent="0.25">
      <c r="A78" s="29" t="s">
        <v>19</v>
      </c>
      <c r="B78" s="29"/>
      <c r="C78" s="29"/>
      <c r="D78" s="24"/>
      <c r="E78" s="6">
        <f>SUM(E77:E77)</f>
        <v>221.5</v>
      </c>
      <c r="F78" s="2"/>
      <c r="G78" s="2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  <c r="BM78" s="4"/>
      <c r="BN78" s="4"/>
      <c r="BO78" s="4"/>
      <c r="BP78" s="4"/>
      <c r="BQ78" s="4"/>
      <c r="BR78" s="4"/>
      <c r="BS78" s="4"/>
      <c r="BT78" s="4"/>
      <c r="BU78" s="4"/>
      <c r="BV78" s="4"/>
      <c r="BW78" s="4"/>
      <c r="BX78" s="4"/>
      <c r="BY78" s="4"/>
      <c r="BZ78" s="4"/>
      <c r="CA78" s="4"/>
      <c r="CB78" s="4"/>
      <c r="CC78" s="4"/>
      <c r="CD78" s="4"/>
      <c r="CE78" s="4"/>
      <c r="CF78" s="4"/>
      <c r="CG78" s="4"/>
      <c r="CH78" s="4"/>
      <c r="CI78" s="4"/>
      <c r="CJ78" s="4"/>
      <c r="CK78" s="4"/>
      <c r="CL78" s="4"/>
      <c r="CM78" s="4"/>
      <c r="CN78" s="4"/>
      <c r="CO78" s="4"/>
      <c r="CP78" s="4"/>
      <c r="CQ78" s="4"/>
      <c r="CR78" s="4"/>
      <c r="CS78" s="4"/>
      <c r="CT78" s="4"/>
      <c r="CU78" s="4"/>
      <c r="CV78" s="4"/>
      <c r="CW78" s="4"/>
      <c r="CX78" s="4"/>
      <c r="CY78" s="4"/>
      <c r="CZ78" s="4"/>
      <c r="DA78" s="4"/>
      <c r="DB78" s="4"/>
      <c r="DC78" s="4"/>
      <c r="DD78" s="4"/>
      <c r="DE78" s="4"/>
      <c r="DF78" s="4"/>
      <c r="DG78" s="4"/>
      <c r="DH78" s="4"/>
      <c r="DI78" s="4"/>
      <c r="DJ78" s="4"/>
      <c r="DK78" s="4"/>
      <c r="DL78" s="4"/>
      <c r="DM78" s="4"/>
      <c r="DN78" s="4"/>
      <c r="DO78" s="4"/>
    </row>
    <row r="79" spans="1:119" s="8" customFormat="1" x14ac:dyDescent="0.25">
      <c r="A79" s="16" t="s">
        <v>59</v>
      </c>
      <c r="B79" s="17">
        <v>98753651526</v>
      </c>
      <c r="C79" s="17" t="s">
        <v>21</v>
      </c>
      <c r="D79" s="16" t="s">
        <v>12</v>
      </c>
      <c r="E79" s="18">
        <f>273.24+85.2</f>
        <v>358.44</v>
      </c>
      <c r="F79" s="15">
        <v>3293</v>
      </c>
      <c r="G79" s="15" t="s">
        <v>35</v>
      </c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7"/>
      <c r="AN79" s="7"/>
      <c r="AO79" s="7"/>
      <c r="AP79" s="7"/>
      <c r="AQ79" s="7"/>
      <c r="AR79" s="7"/>
      <c r="AS79" s="7"/>
      <c r="AT79" s="7"/>
      <c r="AU79" s="7"/>
      <c r="AV79" s="7"/>
      <c r="AW79" s="7"/>
      <c r="AX79" s="7"/>
      <c r="AY79" s="7"/>
      <c r="AZ79" s="7"/>
      <c r="BA79" s="7"/>
      <c r="BB79" s="7"/>
      <c r="BC79" s="7"/>
      <c r="BD79" s="7"/>
      <c r="BE79" s="7"/>
      <c r="BF79" s="7"/>
      <c r="BG79" s="7"/>
      <c r="BH79" s="7"/>
      <c r="BI79" s="7"/>
      <c r="BJ79" s="7"/>
      <c r="BK79" s="7"/>
      <c r="BL79" s="7"/>
      <c r="BM79" s="7"/>
      <c r="BN79" s="7"/>
      <c r="BO79" s="7"/>
      <c r="BP79" s="7"/>
      <c r="BQ79" s="7"/>
      <c r="BR79" s="7"/>
      <c r="BS79" s="7"/>
      <c r="BT79" s="7"/>
      <c r="BU79" s="7"/>
      <c r="BV79" s="7"/>
      <c r="BW79" s="7"/>
      <c r="BX79" s="7"/>
      <c r="BY79" s="7"/>
      <c r="BZ79" s="7"/>
      <c r="CA79" s="7"/>
      <c r="CB79" s="7"/>
      <c r="CC79" s="7"/>
      <c r="CD79" s="7"/>
      <c r="CE79" s="7"/>
      <c r="CF79" s="7"/>
      <c r="CG79" s="7"/>
      <c r="CH79" s="7"/>
      <c r="CI79" s="7"/>
      <c r="CJ79" s="7"/>
      <c r="CK79" s="7"/>
      <c r="CL79" s="7"/>
      <c r="CM79" s="7"/>
      <c r="CN79" s="7"/>
      <c r="CO79" s="7"/>
      <c r="CP79" s="7"/>
      <c r="CQ79" s="7"/>
      <c r="CR79" s="7"/>
      <c r="CS79" s="7"/>
      <c r="CT79" s="7"/>
      <c r="CU79" s="7"/>
      <c r="CV79" s="7"/>
      <c r="CW79" s="7"/>
      <c r="CX79" s="7"/>
      <c r="CY79" s="7"/>
      <c r="CZ79" s="7"/>
      <c r="DA79" s="7"/>
      <c r="DB79" s="7"/>
      <c r="DC79" s="7"/>
      <c r="DD79" s="7"/>
      <c r="DE79" s="7"/>
      <c r="DF79" s="7"/>
      <c r="DG79" s="7"/>
      <c r="DH79" s="7"/>
      <c r="DI79" s="7"/>
      <c r="DJ79" s="7"/>
      <c r="DK79" s="7"/>
      <c r="DL79" s="7"/>
      <c r="DM79" s="7"/>
      <c r="DN79" s="7"/>
      <c r="DO79" s="7"/>
    </row>
    <row r="80" spans="1:119" s="5" customFormat="1" x14ac:dyDescent="0.25">
      <c r="A80" s="29" t="s">
        <v>19</v>
      </c>
      <c r="B80" s="29"/>
      <c r="C80" s="29"/>
      <c r="D80" s="24"/>
      <c r="E80" s="6">
        <f>SUM(E79:E79)</f>
        <v>358.44</v>
      </c>
      <c r="F80" s="2"/>
      <c r="G80" s="2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  <c r="BL80" s="4"/>
      <c r="BM80" s="4"/>
      <c r="BN80" s="4"/>
      <c r="BO80" s="4"/>
      <c r="BP80" s="4"/>
      <c r="BQ80" s="4"/>
      <c r="BR80" s="4"/>
      <c r="BS80" s="4"/>
      <c r="BT80" s="4"/>
      <c r="BU80" s="4"/>
      <c r="BV80" s="4"/>
      <c r="BW80" s="4"/>
      <c r="BX80" s="4"/>
      <c r="BY80" s="4"/>
      <c r="BZ80" s="4"/>
      <c r="CA80" s="4"/>
      <c r="CB80" s="4"/>
      <c r="CC80" s="4"/>
      <c r="CD80" s="4"/>
      <c r="CE80" s="4"/>
      <c r="CF80" s="4"/>
      <c r="CG80" s="4"/>
      <c r="CH80" s="4"/>
      <c r="CI80" s="4"/>
      <c r="CJ80" s="4"/>
      <c r="CK80" s="4"/>
      <c r="CL80" s="4"/>
      <c r="CM80" s="4"/>
      <c r="CN80" s="4"/>
      <c r="CO80" s="4"/>
      <c r="CP80" s="4"/>
      <c r="CQ80" s="4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</row>
    <row r="81" spans="1:119" s="8" customFormat="1" x14ac:dyDescent="0.25">
      <c r="A81" s="16" t="s">
        <v>60</v>
      </c>
      <c r="B81" s="17">
        <v>41412087688</v>
      </c>
      <c r="C81" s="17" t="s">
        <v>21</v>
      </c>
      <c r="D81" s="16" t="s">
        <v>12</v>
      </c>
      <c r="E81" s="18">
        <v>690</v>
      </c>
      <c r="F81" s="15">
        <v>3293</v>
      </c>
      <c r="G81" s="15" t="s">
        <v>35</v>
      </c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7"/>
      <c r="AN81" s="7"/>
      <c r="AO81" s="7"/>
      <c r="AP81" s="7"/>
      <c r="AQ81" s="7"/>
      <c r="AR81" s="7"/>
      <c r="AS81" s="7"/>
      <c r="AT81" s="7"/>
      <c r="AU81" s="7"/>
      <c r="AV81" s="7"/>
      <c r="AW81" s="7"/>
      <c r="AX81" s="7"/>
      <c r="AY81" s="7"/>
      <c r="AZ81" s="7"/>
      <c r="BA81" s="7"/>
      <c r="BB81" s="7"/>
      <c r="BC81" s="7"/>
      <c r="BD81" s="7"/>
      <c r="BE81" s="7"/>
      <c r="BF81" s="7"/>
      <c r="BG81" s="7"/>
      <c r="BH81" s="7"/>
      <c r="BI81" s="7"/>
      <c r="BJ81" s="7"/>
      <c r="BK81" s="7"/>
      <c r="BL81" s="7"/>
      <c r="BM81" s="7"/>
      <c r="BN81" s="7"/>
      <c r="BO81" s="7"/>
      <c r="BP81" s="7"/>
      <c r="BQ81" s="7"/>
      <c r="BR81" s="7"/>
      <c r="BS81" s="7"/>
      <c r="BT81" s="7"/>
      <c r="BU81" s="7"/>
      <c r="BV81" s="7"/>
      <c r="BW81" s="7"/>
      <c r="BX81" s="7"/>
      <c r="BY81" s="7"/>
      <c r="BZ81" s="7"/>
      <c r="CA81" s="7"/>
      <c r="CB81" s="7"/>
      <c r="CC81" s="7"/>
      <c r="CD81" s="7"/>
      <c r="CE81" s="7"/>
      <c r="CF81" s="7"/>
      <c r="CG81" s="7"/>
      <c r="CH81" s="7"/>
      <c r="CI81" s="7"/>
      <c r="CJ81" s="7"/>
      <c r="CK81" s="7"/>
      <c r="CL81" s="7"/>
      <c r="CM81" s="7"/>
      <c r="CN81" s="7"/>
      <c r="CO81" s="7"/>
      <c r="CP81" s="7"/>
      <c r="CQ81" s="7"/>
      <c r="CR81" s="7"/>
      <c r="CS81" s="7"/>
      <c r="CT81" s="7"/>
      <c r="CU81" s="7"/>
      <c r="CV81" s="7"/>
      <c r="CW81" s="7"/>
      <c r="CX81" s="7"/>
      <c r="CY81" s="7"/>
      <c r="CZ81" s="7"/>
      <c r="DA81" s="7"/>
      <c r="DB81" s="7"/>
      <c r="DC81" s="7"/>
      <c r="DD81" s="7"/>
      <c r="DE81" s="7"/>
      <c r="DF81" s="7"/>
      <c r="DG81" s="7"/>
      <c r="DH81" s="7"/>
      <c r="DI81" s="7"/>
      <c r="DJ81" s="7"/>
      <c r="DK81" s="7"/>
      <c r="DL81" s="7"/>
      <c r="DM81" s="7"/>
      <c r="DN81" s="7"/>
      <c r="DO81" s="7"/>
    </row>
    <row r="82" spans="1:119" s="5" customFormat="1" x14ac:dyDescent="0.25">
      <c r="A82" s="29" t="s">
        <v>19</v>
      </c>
      <c r="B82" s="29"/>
      <c r="C82" s="29"/>
      <c r="D82" s="24"/>
      <c r="E82" s="6">
        <f>SUM(E81:E81)</f>
        <v>690</v>
      </c>
      <c r="F82" s="2"/>
      <c r="G82" s="2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  <c r="BM82" s="4"/>
      <c r="BN82" s="4"/>
      <c r="BO82" s="4"/>
      <c r="BP82" s="4"/>
      <c r="BQ82" s="4"/>
      <c r="BR82" s="4"/>
      <c r="BS82" s="4"/>
      <c r="BT82" s="4"/>
      <c r="BU82" s="4"/>
      <c r="BV82" s="4"/>
      <c r="BW82" s="4"/>
      <c r="BX82" s="4"/>
      <c r="BY82" s="4"/>
      <c r="BZ82" s="4"/>
      <c r="CA82" s="4"/>
      <c r="CB82" s="4"/>
      <c r="CC82" s="4"/>
      <c r="CD82" s="4"/>
      <c r="CE82" s="4"/>
      <c r="CF82" s="4"/>
      <c r="CG82" s="4"/>
      <c r="CH82" s="4"/>
      <c r="CI82" s="4"/>
      <c r="CJ82" s="4"/>
      <c r="CK82" s="4"/>
      <c r="CL82" s="4"/>
      <c r="CM82" s="4"/>
      <c r="CN82" s="4"/>
      <c r="CO82" s="4"/>
      <c r="CP82" s="4"/>
      <c r="CQ82" s="4"/>
      <c r="CR82" s="4"/>
      <c r="CS82" s="4"/>
      <c r="CT82" s="4"/>
      <c r="CU82" s="4"/>
      <c r="CV82" s="4"/>
      <c r="CW82" s="4"/>
      <c r="CX82" s="4"/>
      <c r="CY82" s="4"/>
      <c r="CZ82" s="4"/>
      <c r="DA82" s="4"/>
      <c r="DB82" s="4"/>
      <c r="DC82" s="4"/>
      <c r="DD82" s="4"/>
      <c r="DE82" s="4"/>
      <c r="DF82" s="4"/>
      <c r="DG82" s="4"/>
      <c r="DH82" s="4"/>
      <c r="DI82" s="4"/>
      <c r="DJ82" s="4"/>
      <c r="DK82" s="4"/>
      <c r="DL82" s="4"/>
      <c r="DM82" s="4"/>
      <c r="DN82" s="4"/>
      <c r="DO82" s="4"/>
    </row>
    <row r="83" spans="1:119" s="8" customFormat="1" x14ac:dyDescent="0.25">
      <c r="A83" s="16" t="s">
        <v>62</v>
      </c>
      <c r="B83" s="17">
        <v>39963703971</v>
      </c>
      <c r="C83" s="17" t="s">
        <v>21</v>
      </c>
      <c r="D83" s="16" t="s">
        <v>12</v>
      </c>
      <c r="E83" s="18">
        <v>487.5</v>
      </c>
      <c r="F83" s="15">
        <v>3293</v>
      </c>
      <c r="G83" s="15" t="s">
        <v>35</v>
      </c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7"/>
      <c r="AN83" s="7"/>
      <c r="AO83" s="7"/>
      <c r="AP83" s="7"/>
      <c r="AQ83" s="7"/>
      <c r="AR83" s="7"/>
      <c r="AS83" s="7"/>
      <c r="AT83" s="7"/>
      <c r="AU83" s="7"/>
      <c r="AV83" s="7"/>
      <c r="AW83" s="7"/>
      <c r="AX83" s="7"/>
      <c r="AY83" s="7"/>
      <c r="AZ83" s="7"/>
      <c r="BA83" s="7"/>
      <c r="BB83" s="7"/>
      <c r="BC83" s="7"/>
      <c r="BD83" s="7"/>
      <c r="BE83" s="7"/>
      <c r="BF83" s="7"/>
      <c r="BG83" s="7"/>
      <c r="BH83" s="7"/>
      <c r="BI83" s="7"/>
      <c r="BJ83" s="7"/>
      <c r="BK83" s="7"/>
      <c r="BL83" s="7"/>
      <c r="BM83" s="7"/>
      <c r="BN83" s="7"/>
      <c r="BO83" s="7"/>
      <c r="BP83" s="7"/>
      <c r="BQ83" s="7"/>
      <c r="BR83" s="7"/>
      <c r="BS83" s="7"/>
      <c r="BT83" s="7"/>
      <c r="BU83" s="7"/>
      <c r="BV83" s="7"/>
      <c r="BW83" s="7"/>
      <c r="BX83" s="7"/>
      <c r="BY83" s="7"/>
      <c r="BZ83" s="7"/>
      <c r="CA83" s="7"/>
      <c r="CB83" s="7"/>
      <c r="CC83" s="7"/>
      <c r="CD83" s="7"/>
      <c r="CE83" s="7"/>
      <c r="CF83" s="7"/>
      <c r="CG83" s="7"/>
      <c r="CH83" s="7"/>
      <c r="CI83" s="7"/>
      <c r="CJ83" s="7"/>
      <c r="CK83" s="7"/>
      <c r="CL83" s="7"/>
      <c r="CM83" s="7"/>
      <c r="CN83" s="7"/>
      <c r="CO83" s="7"/>
      <c r="CP83" s="7"/>
      <c r="CQ83" s="7"/>
      <c r="CR83" s="7"/>
      <c r="CS83" s="7"/>
      <c r="CT83" s="7"/>
      <c r="CU83" s="7"/>
      <c r="CV83" s="7"/>
      <c r="CW83" s="7"/>
      <c r="CX83" s="7"/>
      <c r="CY83" s="7"/>
      <c r="CZ83" s="7"/>
      <c r="DA83" s="7"/>
      <c r="DB83" s="7"/>
      <c r="DC83" s="7"/>
      <c r="DD83" s="7"/>
      <c r="DE83" s="7"/>
      <c r="DF83" s="7"/>
      <c r="DG83" s="7"/>
      <c r="DH83" s="7"/>
      <c r="DI83" s="7"/>
      <c r="DJ83" s="7"/>
      <c r="DK83" s="7"/>
      <c r="DL83" s="7"/>
      <c r="DM83" s="7"/>
      <c r="DN83" s="7"/>
      <c r="DO83" s="7"/>
    </row>
    <row r="84" spans="1:119" s="5" customFormat="1" x14ac:dyDescent="0.25">
      <c r="A84" s="29" t="s">
        <v>19</v>
      </c>
      <c r="B84" s="29"/>
      <c r="C84" s="29"/>
      <c r="D84" s="24"/>
      <c r="E84" s="6">
        <f>SUM(E83:E83)</f>
        <v>487.5</v>
      </c>
      <c r="F84" s="2"/>
      <c r="G84" s="2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  <c r="BL84" s="4"/>
      <c r="BM84" s="4"/>
      <c r="BN84" s="4"/>
      <c r="BO84" s="4"/>
      <c r="BP84" s="4"/>
      <c r="BQ84" s="4"/>
      <c r="BR84" s="4"/>
      <c r="BS84" s="4"/>
      <c r="BT84" s="4"/>
      <c r="BU84" s="4"/>
      <c r="BV84" s="4"/>
      <c r="BW84" s="4"/>
      <c r="BX84" s="4"/>
      <c r="BY84" s="4"/>
      <c r="BZ84" s="4"/>
      <c r="CA84" s="4"/>
      <c r="CB84" s="4"/>
      <c r="CC84" s="4"/>
      <c r="CD84" s="4"/>
      <c r="CE84" s="4"/>
      <c r="CF84" s="4"/>
      <c r="CG84" s="4"/>
      <c r="CH84" s="4"/>
      <c r="CI84" s="4"/>
      <c r="CJ84" s="4"/>
      <c r="CK84" s="4"/>
      <c r="CL84" s="4"/>
      <c r="CM84" s="4"/>
      <c r="CN84" s="4"/>
      <c r="CO84" s="4"/>
      <c r="CP84" s="4"/>
      <c r="CQ84" s="4"/>
      <c r="CR84" s="4"/>
      <c r="CS84" s="4"/>
      <c r="CT84" s="4"/>
      <c r="CU84" s="4"/>
      <c r="CV84" s="4"/>
      <c r="CW84" s="4"/>
      <c r="CX84" s="4"/>
      <c r="CY84" s="4"/>
      <c r="CZ84" s="4"/>
      <c r="DA84" s="4"/>
      <c r="DB84" s="4"/>
      <c r="DC84" s="4"/>
      <c r="DD84" s="4"/>
      <c r="DE84" s="4"/>
      <c r="DF84" s="4"/>
      <c r="DG84" s="4"/>
      <c r="DH84" s="4"/>
      <c r="DI84" s="4"/>
      <c r="DJ84" s="4"/>
      <c r="DK84" s="4"/>
      <c r="DL84" s="4"/>
      <c r="DM84" s="4"/>
      <c r="DN84" s="4"/>
      <c r="DO84" s="4"/>
    </row>
    <row r="85" spans="1:119" s="8" customFormat="1" x14ac:dyDescent="0.25">
      <c r="A85" s="16" t="s">
        <v>27</v>
      </c>
      <c r="B85" s="17">
        <v>22597784145</v>
      </c>
      <c r="C85" s="17" t="s">
        <v>21</v>
      </c>
      <c r="D85" s="16" t="s">
        <v>12</v>
      </c>
      <c r="E85" s="18">
        <v>11877.49</v>
      </c>
      <c r="F85" s="15">
        <v>3293</v>
      </c>
      <c r="G85" s="15" t="s">
        <v>35</v>
      </c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7"/>
      <c r="AN85" s="7"/>
      <c r="AO85" s="7"/>
      <c r="AP85" s="7"/>
      <c r="AQ85" s="7"/>
      <c r="AR85" s="7"/>
      <c r="AS85" s="7"/>
      <c r="AT85" s="7"/>
      <c r="AU85" s="7"/>
      <c r="AV85" s="7"/>
      <c r="AW85" s="7"/>
      <c r="AX85" s="7"/>
      <c r="AY85" s="7"/>
      <c r="AZ85" s="7"/>
      <c r="BA85" s="7"/>
      <c r="BB85" s="7"/>
      <c r="BC85" s="7"/>
      <c r="BD85" s="7"/>
      <c r="BE85" s="7"/>
      <c r="BF85" s="7"/>
      <c r="BG85" s="7"/>
      <c r="BH85" s="7"/>
      <c r="BI85" s="7"/>
      <c r="BJ85" s="7"/>
      <c r="BK85" s="7"/>
      <c r="BL85" s="7"/>
      <c r="BM85" s="7"/>
      <c r="BN85" s="7"/>
      <c r="BO85" s="7"/>
      <c r="BP85" s="7"/>
      <c r="BQ85" s="7"/>
      <c r="BR85" s="7"/>
      <c r="BS85" s="7"/>
      <c r="BT85" s="7"/>
      <c r="BU85" s="7"/>
      <c r="BV85" s="7"/>
      <c r="BW85" s="7"/>
      <c r="BX85" s="7"/>
      <c r="BY85" s="7"/>
      <c r="BZ85" s="7"/>
      <c r="CA85" s="7"/>
      <c r="CB85" s="7"/>
      <c r="CC85" s="7"/>
      <c r="CD85" s="7"/>
      <c r="CE85" s="7"/>
      <c r="CF85" s="7"/>
      <c r="CG85" s="7"/>
      <c r="CH85" s="7"/>
      <c r="CI85" s="7"/>
      <c r="CJ85" s="7"/>
      <c r="CK85" s="7"/>
      <c r="CL85" s="7"/>
      <c r="CM85" s="7"/>
      <c r="CN85" s="7"/>
      <c r="CO85" s="7"/>
      <c r="CP85" s="7"/>
      <c r="CQ85" s="7"/>
      <c r="CR85" s="7"/>
      <c r="CS85" s="7"/>
      <c r="CT85" s="7"/>
      <c r="CU85" s="7"/>
      <c r="CV85" s="7"/>
      <c r="CW85" s="7"/>
      <c r="CX85" s="7"/>
      <c r="CY85" s="7"/>
      <c r="CZ85" s="7"/>
      <c r="DA85" s="7"/>
      <c r="DB85" s="7"/>
      <c r="DC85" s="7"/>
      <c r="DD85" s="7"/>
      <c r="DE85" s="7"/>
      <c r="DF85" s="7"/>
      <c r="DG85" s="7"/>
      <c r="DH85" s="7"/>
      <c r="DI85" s="7"/>
      <c r="DJ85" s="7"/>
      <c r="DK85" s="7"/>
      <c r="DL85" s="7"/>
      <c r="DM85" s="7"/>
      <c r="DN85" s="7"/>
      <c r="DO85" s="7"/>
    </row>
    <row r="86" spans="1:119" s="5" customFormat="1" x14ac:dyDescent="0.25">
      <c r="A86" s="29" t="s">
        <v>19</v>
      </c>
      <c r="B86" s="29"/>
      <c r="C86" s="29"/>
      <c r="D86" s="24"/>
      <c r="E86" s="6">
        <f>SUM(E85:E85)</f>
        <v>11877.49</v>
      </c>
      <c r="F86" s="2"/>
      <c r="G86" s="2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  <c r="BL86" s="4"/>
      <c r="BM86" s="4"/>
      <c r="BN86" s="4"/>
      <c r="BO86" s="4"/>
      <c r="BP86" s="4"/>
      <c r="BQ86" s="4"/>
      <c r="BR86" s="4"/>
      <c r="BS86" s="4"/>
      <c r="BT86" s="4"/>
      <c r="BU86" s="4"/>
      <c r="BV86" s="4"/>
      <c r="BW86" s="4"/>
      <c r="BX86" s="4"/>
      <c r="BY86" s="4"/>
      <c r="BZ86" s="4"/>
      <c r="CA86" s="4"/>
      <c r="CB86" s="4"/>
      <c r="CC86" s="4"/>
      <c r="CD86" s="4"/>
      <c r="CE86" s="4"/>
      <c r="CF86" s="4"/>
      <c r="CG86" s="4"/>
      <c r="CH86" s="4"/>
      <c r="CI86" s="4"/>
      <c r="CJ86" s="4"/>
      <c r="CK86" s="4"/>
      <c r="CL86" s="4"/>
      <c r="CM86" s="4"/>
      <c r="CN86" s="4"/>
      <c r="CO86" s="4"/>
      <c r="CP86" s="4"/>
      <c r="CQ86" s="4"/>
      <c r="CR86" s="4"/>
      <c r="CS86" s="4"/>
      <c r="CT86" s="4"/>
      <c r="CU86" s="4"/>
      <c r="CV86" s="4"/>
      <c r="CW86" s="4"/>
      <c r="CX86" s="4"/>
      <c r="CY86" s="4"/>
      <c r="CZ86" s="4"/>
      <c r="DA86" s="4"/>
      <c r="DB86" s="4"/>
      <c r="DC86" s="4"/>
      <c r="DD86" s="4"/>
      <c r="DE86" s="4"/>
      <c r="DF86" s="4"/>
      <c r="DG86" s="4"/>
      <c r="DH86" s="4"/>
      <c r="DI86" s="4"/>
      <c r="DJ86" s="4"/>
      <c r="DK86" s="4"/>
      <c r="DL86" s="4"/>
      <c r="DM86" s="4"/>
      <c r="DN86" s="4"/>
      <c r="DO86" s="4"/>
    </row>
    <row r="87" spans="1:119" s="8" customFormat="1" x14ac:dyDescent="0.25">
      <c r="A87" s="16" t="s">
        <v>76</v>
      </c>
      <c r="B87" s="17">
        <v>57683978003</v>
      </c>
      <c r="C87" s="17" t="s">
        <v>21</v>
      </c>
      <c r="D87" s="16" t="s">
        <v>12</v>
      </c>
      <c r="E87" s="18">
        <v>264</v>
      </c>
      <c r="F87" s="15">
        <v>3293</v>
      </c>
      <c r="G87" s="15" t="s">
        <v>35</v>
      </c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  <c r="AL87" s="7"/>
      <c r="AM87" s="7"/>
      <c r="AN87" s="7"/>
      <c r="AO87" s="7"/>
      <c r="AP87" s="7"/>
      <c r="AQ87" s="7"/>
      <c r="AR87" s="7"/>
      <c r="AS87" s="7"/>
      <c r="AT87" s="7"/>
      <c r="AU87" s="7"/>
      <c r="AV87" s="7"/>
      <c r="AW87" s="7"/>
      <c r="AX87" s="7"/>
      <c r="AY87" s="7"/>
      <c r="AZ87" s="7"/>
      <c r="BA87" s="7"/>
      <c r="BB87" s="7"/>
      <c r="BC87" s="7"/>
      <c r="BD87" s="7"/>
      <c r="BE87" s="7"/>
      <c r="BF87" s="7"/>
      <c r="BG87" s="7"/>
      <c r="BH87" s="7"/>
      <c r="BI87" s="7"/>
      <c r="BJ87" s="7"/>
      <c r="BK87" s="7"/>
      <c r="BL87" s="7"/>
      <c r="BM87" s="7"/>
      <c r="BN87" s="7"/>
      <c r="BO87" s="7"/>
      <c r="BP87" s="7"/>
      <c r="BQ87" s="7"/>
      <c r="BR87" s="7"/>
      <c r="BS87" s="7"/>
      <c r="BT87" s="7"/>
      <c r="BU87" s="7"/>
      <c r="BV87" s="7"/>
      <c r="BW87" s="7"/>
      <c r="BX87" s="7"/>
      <c r="BY87" s="7"/>
      <c r="BZ87" s="7"/>
      <c r="CA87" s="7"/>
      <c r="CB87" s="7"/>
      <c r="CC87" s="7"/>
      <c r="CD87" s="7"/>
      <c r="CE87" s="7"/>
      <c r="CF87" s="7"/>
      <c r="CG87" s="7"/>
      <c r="CH87" s="7"/>
      <c r="CI87" s="7"/>
      <c r="CJ87" s="7"/>
      <c r="CK87" s="7"/>
      <c r="CL87" s="7"/>
      <c r="CM87" s="7"/>
      <c r="CN87" s="7"/>
      <c r="CO87" s="7"/>
      <c r="CP87" s="7"/>
      <c r="CQ87" s="7"/>
      <c r="CR87" s="7"/>
      <c r="CS87" s="7"/>
      <c r="CT87" s="7"/>
      <c r="CU87" s="7"/>
      <c r="CV87" s="7"/>
      <c r="CW87" s="7"/>
      <c r="CX87" s="7"/>
      <c r="CY87" s="7"/>
      <c r="CZ87" s="7"/>
      <c r="DA87" s="7"/>
      <c r="DB87" s="7"/>
      <c r="DC87" s="7"/>
      <c r="DD87" s="7"/>
      <c r="DE87" s="7"/>
      <c r="DF87" s="7"/>
      <c r="DG87" s="7"/>
      <c r="DH87" s="7"/>
      <c r="DI87" s="7"/>
      <c r="DJ87" s="7"/>
      <c r="DK87" s="7"/>
      <c r="DL87" s="7"/>
      <c r="DM87" s="7"/>
      <c r="DN87" s="7"/>
      <c r="DO87" s="7"/>
    </row>
    <row r="88" spans="1:119" s="5" customFormat="1" x14ac:dyDescent="0.25">
      <c r="A88" s="29" t="s">
        <v>19</v>
      </c>
      <c r="B88" s="29"/>
      <c r="C88" s="29"/>
      <c r="D88" s="24"/>
      <c r="E88" s="6">
        <f>SUM(E87:E87)</f>
        <v>264</v>
      </c>
      <c r="F88" s="2"/>
      <c r="G88" s="2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  <c r="BL88" s="4"/>
      <c r="BM88" s="4"/>
      <c r="BN88" s="4"/>
      <c r="BO88" s="4"/>
      <c r="BP88" s="4"/>
      <c r="BQ88" s="4"/>
      <c r="BR88" s="4"/>
      <c r="BS88" s="4"/>
      <c r="BT88" s="4"/>
      <c r="BU88" s="4"/>
      <c r="BV88" s="4"/>
      <c r="BW88" s="4"/>
      <c r="BX88" s="4"/>
      <c r="BY88" s="4"/>
      <c r="BZ88" s="4"/>
      <c r="CA88" s="4"/>
      <c r="CB88" s="4"/>
      <c r="CC88" s="4"/>
      <c r="CD88" s="4"/>
      <c r="CE88" s="4"/>
      <c r="CF88" s="4"/>
      <c r="CG88" s="4"/>
      <c r="CH88" s="4"/>
      <c r="CI88" s="4"/>
      <c r="CJ88" s="4"/>
      <c r="CK88" s="4"/>
      <c r="CL88" s="4"/>
      <c r="CM88" s="4"/>
      <c r="CN88" s="4"/>
      <c r="CO88" s="4"/>
      <c r="CP88" s="4"/>
      <c r="CQ88" s="4"/>
      <c r="CR88" s="4"/>
      <c r="CS88" s="4"/>
      <c r="CT88" s="4"/>
      <c r="CU88" s="4"/>
      <c r="CV88" s="4"/>
      <c r="CW88" s="4"/>
      <c r="CX88" s="4"/>
      <c r="CY88" s="4"/>
      <c r="CZ88" s="4"/>
      <c r="DA88" s="4"/>
      <c r="DB88" s="4"/>
      <c r="DC88" s="4"/>
      <c r="DD88" s="4"/>
      <c r="DE88" s="4"/>
      <c r="DF88" s="4"/>
      <c r="DG88" s="4"/>
      <c r="DH88" s="4"/>
      <c r="DI88" s="4"/>
      <c r="DJ88" s="4"/>
      <c r="DK88" s="4"/>
      <c r="DL88" s="4"/>
      <c r="DM88" s="4"/>
      <c r="DN88" s="4"/>
      <c r="DO88" s="4"/>
    </row>
    <row r="89" spans="1:119" s="8" customFormat="1" x14ac:dyDescent="0.25">
      <c r="A89" s="16" t="s">
        <v>10</v>
      </c>
      <c r="B89" s="17"/>
      <c r="C89" s="17"/>
      <c r="D89" s="16" t="s">
        <v>12</v>
      </c>
      <c r="E89" s="18">
        <v>13619.82</v>
      </c>
      <c r="F89" s="15">
        <v>3299</v>
      </c>
      <c r="G89" s="15" t="s">
        <v>36</v>
      </c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7"/>
      <c r="AL89" s="7"/>
      <c r="AM89" s="7"/>
      <c r="AN89" s="7"/>
      <c r="AO89" s="7"/>
      <c r="AP89" s="7"/>
      <c r="AQ89" s="7"/>
      <c r="AR89" s="7"/>
      <c r="AS89" s="7"/>
      <c r="AT89" s="7"/>
      <c r="AU89" s="7"/>
      <c r="AV89" s="7"/>
      <c r="AW89" s="7"/>
      <c r="AX89" s="7"/>
      <c r="AY89" s="7"/>
      <c r="AZ89" s="7"/>
      <c r="BA89" s="7"/>
      <c r="BB89" s="7"/>
      <c r="BC89" s="7"/>
      <c r="BD89" s="7"/>
      <c r="BE89" s="7"/>
      <c r="BF89" s="7"/>
      <c r="BG89" s="7"/>
      <c r="BH89" s="7"/>
      <c r="BI89" s="7"/>
      <c r="BJ89" s="7"/>
      <c r="BK89" s="7"/>
      <c r="BL89" s="7"/>
      <c r="BM89" s="7"/>
      <c r="BN89" s="7"/>
      <c r="BO89" s="7"/>
      <c r="BP89" s="7"/>
      <c r="BQ89" s="7"/>
      <c r="BR89" s="7"/>
      <c r="BS89" s="7"/>
      <c r="BT89" s="7"/>
      <c r="BU89" s="7"/>
      <c r="BV89" s="7"/>
      <c r="BW89" s="7"/>
      <c r="BX89" s="7"/>
      <c r="BY89" s="7"/>
      <c r="BZ89" s="7"/>
      <c r="CA89" s="7"/>
      <c r="CB89" s="7"/>
      <c r="CC89" s="7"/>
      <c r="CD89" s="7"/>
      <c r="CE89" s="7"/>
      <c r="CF89" s="7"/>
      <c r="CG89" s="7"/>
      <c r="CH89" s="7"/>
      <c r="CI89" s="7"/>
      <c r="CJ89" s="7"/>
      <c r="CK89" s="7"/>
      <c r="CL89" s="7"/>
      <c r="CM89" s="7"/>
      <c r="CN89" s="7"/>
      <c r="CO89" s="7"/>
      <c r="CP89" s="7"/>
      <c r="CQ89" s="7"/>
      <c r="CR89" s="7"/>
      <c r="CS89" s="7"/>
      <c r="CT89" s="7"/>
      <c r="CU89" s="7"/>
      <c r="CV89" s="7"/>
      <c r="CW89" s="7"/>
      <c r="CX89" s="7"/>
      <c r="CY89" s="7"/>
      <c r="CZ89" s="7"/>
      <c r="DA89" s="7"/>
      <c r="DB89" s="7"/>
      <c r="DC89" s="7"/>
      <c r="DD89" s="7"/>
      <c r="DE89" s="7"/>
      <c r="DF89" s="7"/>
      <c r="DG89" s="7"/>
      <c r="DH89" s="7"/>
      <c r="DI89" s="7"/>
      <c r="DJ89" s="7"/>
      <c r="DK89" s="7"/>
      <c r="DL89" s="7"/>
      <c r="DM89" s="7"/>
      <c r="DN89" s="7"/>
      <c r="DO89" s="7"/>
    </row>
    <row r="90" spans="1:119" s="5" customFormat="1" x14ac:dyDescent="0.25">
      <c r="A90" s="30" t="s">
        <v>19</v>
      </c>
      <c r="B90" s="31"/>
      <c r="C90" s="32"/>
      <c r="D90" s="24"/>
      <c r="E90" s="6">
        <f>SUM(E89)</f>
        <v>13619.82</v>
      </c>
      <c r="F90" s="2"/>
      <c r="G90" s="2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  <c r="BL90" s="4"/>
      <c r="BM90" s="4"/>
      <c r="BN90" s="4"/>
      <c r="BO90" s="4"/>
      <c r="BP90" s="4"/>
      <c r="BQ90" s="4"/>
      <c r="BR90" s="4"/>
      <c r="BS90" s="4"/>
      <c r="BT90" s="4"/>
      <c r="BU90" s="4"/>
      <c r="BV90" s="4"/>
      <c r="BW90" s="4"/>
      <c r="BX90" s="4"/>
      <c r="BY90" s="4"/>
      <c r="BZ90" s="4"/>
      <c r="CA90" s="4"/>
      <c r="CB90" s="4"/>
      <c r="CC90" s="4"/>
      <c r="CD90" s="4"/>
      <c r="CE90" s="4"/>
      <c r="CF90" s="4"/>
      <c r="CG90" s="4"/>
      <c r="CH90" s="4"/>
      <c r="CI90" s="4"/>
      <c r="CJ90" s="4"/>
      <c r="CK90" s="4"/>
      <c r="CL90" s="4"/>
      <c r="CM90" s="4"/>
      <c r="CN90" s="4"/>
      <c r="CO90" s="4"/>
      <c r="CP90" s="4"/>
      <c r="CQ90" s="4"/>
      <c r="CR90" s="4"/>
      <c r="CS90" s="4"/>
      <c r="CT90" s="4"/>
      <c r="CU90" s="4"/>
      <c r="CV90" s="4"/>
      <c r="CW90" s="4"/>
      <c r="CX90" s="4"/>
      <c r="CY90" s="4"/>
      <c r="CZ90" s="4"/>
      <c r="DA90" s="4"/>
      <c r="DB90" s="4"/>
      <c r="DC90" s="4"/>
      <c r="DD90" s="4"/>
      <c r="DE90" s="4"/>
      <c r="DF90" s="4"/>
      <c r="DG90" s="4"/>
      <c r="DH90" s="4"/>
      <c r="DI90" s="4"/>
      <c r="DJ90" s="4"/>
      <c r="DK90" s="4"/>
      <c r="DL90" s="4"/>
      <c r="DM90" s="4"/>
      <c r="DN90" s="4"/>
      <c r="DO90" s="4"/>
    </row>
    <row r="91" spans="1:119" s="8" customFormat="1" x14ac:dyDescent="0.25">
      <c r="A91" s="15" t="s">
        <v>34</v>
      </c>
      <c r="B91" s="17" t="s">
        <v>38</v>
      </c>
      <c r="C91" s="17" t="s">
        <v>21</v>
      </c>
      <c r="D91" s="15" t="s">
        <v>12</v>
      </c>
      <c r="E91" s="18">
        <f>193.9+19.91</f>
        <v>213.81</v>
      </c>
      <c r="F91" s="15">
        <v>3431</v>
      </c>
      <c r="G91" s="15" t="s">
        <v>37</v>
      </c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7"/>
      <c r="AL91" s="7"/>
      <c r="AM91" s="7"/>
      <c r="AN91" s="7"/>
      <c r="AO91" s="7"/>
      <c r="AP91" s="7"/>
      <c r="AQ91" s="7"/>
      <c r="AR91" s="7"/>
      <c r="AS91" s="7"/>
      <c r="AT91" s="7"/>
      <c r="AU91" s="7"/>
      <c r="AV91" s="7"/>
      <c r="AW91" s="7"/>
      <c r="AX91" s="7"/>
      <c r="AY91" s="7"/>
      <c r="AZ91" s="7"/>
      <c r="BA91" s="7"/>
      <c r="BB91" s="7"/>
      <c r="BC91" s="7"/>
      <c r="BD91" s="7"/>
      <c r="BE91" s="7"/>
      <c r="BF91" s="7"/>
      <c r="BG91" s="7"/>
      <c r="BH91" s="7"/>
      <c r="BI91" s="7"/>
      <c r="BJ91" s="7"/>
      <c r="BK91" s="7"/>
      <c r="BL91" s="7"/>
      <c r="BM91" s="7"/>
      <c r="BN91" s="7"/>
      <c r="BO91" s="7"/>
      <c r="BP91" s="7"/>
      <c r="BQ91" s="7"/>
      <c r="BR91" s="7"/>
      <c r="BS91" s="7"/>
      <c r="BT91" s="7"/>
      <c r="BU91" s="7"/>
      <c r="BV91" s="7"/>
      <c r="BW91" s="7"/>
      <c r="BX91" s="7"/>
      <c r="BY91" s="7"/>
      <c r="BZ91" s="7"/>
      <c r="CA91" s="7"/>
      <c r="CB91" s="7"/>
      <c r="CC91" s="7"/>
      <c r="CD91" s="7"/>
      <c r="CE91" s="7"/>
      <c r="CF91" s="7"/>
      <c r="CG91" s="7"/>
      <c r="CH91" s="7"/>
      <c r="CI91" s="7"/>
      <c r="CJ91" s="7"/>
      <c r="CK91" s="7"/>
      <c r="CL91" s="7"/>
      <c r="CM91" s="7"/>
      <c r="CN91" s="7"/>
      <c r="CO91" s="7"/>
      <c r="CP91" s="7"/>
      <c r="CQ91" s="7"/>
      <c r="CR91" s="7"/>
      <c r="CS91" s="7"/>
      <c r="CT91" s="7"/>
      <c r="CU91" s="7"/>
      <c r="CV91" s="7"/>
      <c r="CW91" s="7"/>
      <c r="CX91" s="7"/>
      <c r="CY91" s="7"/>
      <c r="CZ91" s="7"/>
      <c r="DA91" s="7"/>
      <c r="DB91" s="7"/>
      <c r="DC91" s="7"/>
      <c r="DD91" s="7"/>
      <c r="DE91" s="7"/>
      <c r="DF91" s="7"/>
      <c r="DG91" s="7"/>
      <c r="DH91" s="7"/>
      <c r="DI91" s="7"/>
      <c r="DJ91" s="7"/>
      <c r="DK91" s="7"/>
      <c r="DL91" s="7"/>
      <c r="DM91" s="7"/>
      <c r="DN91" s="7"/>
      <c r="DO91" s="7"/>
    </row>
    <row r="92" spans="1:119" s="5" customFormat="1" x14ac:dyDescent="0.25">
      <c r="A92" s="29" t="s">
        <v>19</v>
      </c>
      <c r="B92" s="29"/>
      <c r="C92" s="29"/>
      <c r="D92" s="24"/>
      <c r="E92" s="6">
        <f>SUM(E91)</f>
        <v>213.81</v>
      </c>
      <c r="F92" s="2"/>
      <c r="G92" s="2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  <c r="BL92" s="4"/>
      <c r="BM92" s="4"/>
      <c r="BN92" s="4"/>
      <c r="BO92" s="4"/>
      <c r="BP92" s="4"/>
      <c r="BQ92" s="4"/>
      <c r="BR92" s="4"/>
      <c r="BS92" s="4"/>
      <c r="BT92" s="4"/>
      <c r="BU92" s="4"/>
      <c r="BV92" s="4"/>
      <c r="BW92" s="4"/>
      <c r="BX92" s="4"/>
      <c r="BY92" s="4"/>
      <c r="BZ92" s="4"/>
      <c r="CA92" s="4"/>
      <c r="CB92" s="4"/>
      <c r="CC92" s="4"/>
      <c r="CD92" s="4"/>
      <c r="CE92" s="4"/>
      <c r="CF92" s="4"/>
      <c r="CG92" s="4"/>
      <c r="CH92" s="4"/>
      <c r="CI92" s="4"/>
      <c r="CJ92" s="4"/>
      <c r="CK92" s="4"/>
      <c r="CL92" s="4"/>
      <c r="CM92" s="4"/>
      <c r="CN92" s="4"/>
      <c r="CO92" s="4"/>
      <c r="CP92" s="4"/>
      <c r="CQ92" s="4"/>
      <c r="CR92" s="4"/>
      <c r="CS92" s="4"/>
      <c r="CT92" s="4"/>
      <c r="CU92" s="4"/>
      <c r="CV92" s="4"/>
      <c r="CW92" s="4"/>
      <c r="CX92" s="4"/>
      <c r="CY92" s="4"/>
      <c r="CZ92" s="4"/>
      <c r="DA92" s="4"/>
      <c r="DB92" s="4"/>
      <c r="DC92" s="4"/>
      <c r="DD92" s="4"/>
      <c r="DE92" s="4"/>
      <c r="DF92" s="4"/>
      <c r="DG92" s="4"/>
      <c r="DH92" s="4"/>
      <c r="DI92" s="4"/>
      <c r="DJ92" s="4"/>
      <c r="DK92" s="4"/>
      <c r="DL92" s="4"/>
      <c r="DM92" s="4"/>
      <c r="DN92" s="4"/>
      <c r="DO92" s="4"/>
    </row>
    <row r="93" spans="1:119" s="5" customFormat="1" x14ac:dyDescent="0.25">
      <c r="A93" s="15" t="s">
        <v>45</v>
      </c>
      <c r="B93" s="17">
        <v>81793146560</v>
      </c>
      <c r="C93" s="17" t="s">
        <v>21</v>
      </c>
      <c r="D93" s="15" t="s">
        <v>12</v>
      </c>
      <c r="E93" s="18">
        <v>9800</v>
      </c>
      <c r="F93" s="2">
        <v>4222</v>
      </c>
      <c r="G93" s="2" t="s">
        <v>46</v>
      </c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  <c r="BL93" s="4"/>
      <c r="BM93" s="4"/>
      <c r="BN93" s="4"/>
      <c r="BO93" s="4"/>
      <c r="BP93" s="4"/>
      <c r="BQ93" s="4"/>
      <c r="BR93" s="4"/>
      <c r="BS93" s="4"/>
      <c r="BT93" s="4"/>
      <c r="BU93" s="4"/>
      <c r="BV93" s="4"/>
      <c r="BW93" s="4"/>
      <c r="BX93" s="4"/>
      <c r="BY93" s="4"/>
      <c r="BZ93" s="4"/>
      <c r="CA93" s="4"/>
      <c r="CB93" s="4"/>
      <c r="CC93" s="4"/>
      <c r="CD93" s="4"/>
      <c r="CE93" s="4"/>
      <c r="CF93" s="4"/>
      <c r="CG93" s="4"/>
      <c r="CH93" s="4"/>
      <c r="CI93" s="4"/>
      <c r="CJ93" s="4"/>
      <c r="CK93" s="4"/>
      <c r="CL93" s="4"/>
      <c r="CM93" s="4"/>
      <c r="CN93" s="4"/>
      <c r="CO93" s="4"/>
      <c r="CP93" s="4"/>
      <c r="CQ93" s="4"/>
      <c r="CR93" s="4"/>
      <c r="CS93" s="4"/>
      <c r="CT93" s="4"/>
      <c r="CU93" s="4"/>
      <c r="CV93" s="4"/>
      <c r="CW93" s="4"/>
      <c r="CX93" s="4"/>
      <c r="CY93" s="4"/>
      <c r="CZ93" s="4"/>
      <c r="DA93" s="4"/>
      <c r="DB93" s="4"/>
      <c r="DC93" s="4"/>
      <c r="DD93" s="4"/>
      <c r="DE93" s="4"/>
      <c r="DF93" s="4"/>
      <c r="DG93" s="4"/>
      <c r="DH93" s="4"/>
      <c r="DI93" s="4"/>
      <c r="DJ93" s="4"/>
      <c r="DK93" s="4"/>
      <c r="DL93" s="4"/>
      <c r="DM93" s="4"/>
      <c r="DN93" s="4"/>
      <c r="DO93" s="4"/>
    </row>
    <row r="94" spans="1:119" x14ac:dyDescent="0.25">
      <c r="A94" s="37"/>
      <c r="B94" s="38"/>
      <c r="C94" s="39"/>
      <c r="D94" s="13"/>
      <c r="E94" s="12">
        <f>SUM(E93)</f>
        <v>9800</v>
      </c>
      <c r="F94" s="13"/>
      <c r="G94" s="13"/>
    </row>
    <row r="95" spans="1:119" x14ac:dyDescent="0.25">
      <c r="E95" s="10"/>
    </row>
    <row r="96" spans="1:119" x14ac:dyDescent="0.25">
      <c r="E96" s="10"/>
    </row>
    <row r="97" spans="5:5" x14ac:dyDescent="0.25">
      <c r="E97" s="10"/>
    </row>
    <row r="98" spans="5:5" x14ac:dyDescent="0.25">
      <c r="E98" s="10"/>
    </row>
    <row r="99" spans="5:5" x14ac:dyDescent="0.25">
      <c r="E99" s="10"/>
    </row>
    <row r="100" spans="5:5" x14ac:dyDescent="0.25">
      <c r="E100" s="10"/>
    </row>
    <row r="101" spans="5:5" x14ac:dyDescent="0.25">
      <c r="E101" s="10"/>
    </row>
    <row r="102" spans="5:5" x14ac:dyDescent="0.25">
      <c r="E102" s="10"/>
    </row>
    <row r="103" spans="5:5" x14ac:dyDescent="0.25">
      <c r="E103" s="10"/>
    </row>
  </sheetData>
  <mergeCells count="35">
    <mergeCell ref="A94:C94"/>
    <mergeCell ref="A52:C52"/>
    <mergeCell ref="A92:C92"/>
    <mergeCell ref="A72:C72"/>
    <mergeCell ref="A74:C74"/>
    <mergeCell ref="A60:C60"/>
    <mergeCell ref="A62:C62"/>
    <mergeCell ref="A68:C68"/>
    <mergeCell ref="A78:C78"/>
    <mergeCell ref="A90:C90"/>
    <mergeCell ref="A64:C64"/>
    <mergeCell ref="A66:C66"/>
    <mergeCell ref="B1:G1"/>
    <mergeCell ref="B2:G2"/>
    <mergeCell ref="E4:F4"/>
    <mergeCell ref="A5:A14"/>
    <mergeCell ref="B5:B14"/>
    <mergeCell ref="C5:C14"/>
    <mergeCell ref="A15:C15"/>
    <mergeCell ref="A44:C44"/>
    <mergeCell ref="A46:C46"/>
    <mergeCell ref="A54:C54"/>
    <mergeCell ref="A56:C56"/>
    <mergeCell ref="A48:C48"/>
    <mergeCell ref="A88:C88"/>
    <mergeCell ref="A82:C82"/>
    <mergeCell ref="A19:C19"/>
    <mergeCell ref="A84:C84"/>
    <mergeCell ref="A50:C50"/>
    <mergeCell ref="A86:C86"/>
    <mergeCell ref="A70:C70"/>
    <mergeCell ref="A58:C58"/>
    <mergeCell ref="A42:C42"/>
    <mergeCell ref="A76:C76"/>
    <mergeCell ref="A80:C80"/>
  </mergeCells>
  <pageMargins left="0.70866141732283472" right="0.70866141732283472" top="0.74803149606299213" bottom="0.74803149606299213" header="0.31496062992125984" footer="0.31496062992125984"/>
  <pageSetup paperSize="9" scale="65" orientation="landscape" horizontalDpi="4294967293" verticalDpi="0" r:id="rId1"/>
  <rowBreaks count="1" manualBreakCount="1">
    <brk id="45" max="6" man="1"/>
  </rowBreaks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SVIBANJ 2024.</vt:lpstr>
      <vt:lpstr>'SVIBANJ 2024.'!Print_Area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Klara Svetec</dc:creator>
  <cp:lastModifiedBy>Klara Svetec</cp:lastModifiedBy>
  <cp:lastPrinted>2024-06-13T09:09:04Z</cp:lastPrinted>
  <dcterms:created xsi:type="dcterms:W3CDTF">2024-02-05T08:55:32Z</dcterms:created>
  <dcterms:modified xsi:type="dcterms:W3CDTF">2024-06-13T09:11:52Z</dcterms:modified>
</cp:coreProperties>
</file>