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A454D6E4-284F-439E-8254-03FAD5A24DEB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TRAVANJ 2024." sheetId="1" r:id="rId1"/>
  </sheets>
  <definedNames>
    <definedName name="_xlnm.Print_Area" localSheetId="0">'TRAVANJ 2024.'!$A$1:$G$78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18" i="1"/>
  <c r="E43" i="1"/>
  <c r="E67" i="1"/>
  <c r="E16" i="1"/>
  <c r="E17" i="1" s="1"/>
  <c r="E27" i="1"/>
  <c r="E24" i="1"/>
  <c r="E20" i="1"/>
  <c r="E61" i="1"/>
  <c r="E63" i="1" l="1"/>
  <c r="E10" i="1" l="1"/>
  <c r="E6" i="1"/>
  <c r="E31" i="1"/>
  <c r="E73" i="1"/>
  <c r="E41" i="1" l="1"/>
  <c r="E77" i="1"/>
  <c r="E11" i="1"/>
  <c r="E8" i="1"/>
  <c r="E49" i="1"/>
  <c r="E58" i="1"/>
  <c r="E39" i="1" l="1"/>
  <c r="E59" i="1" l="1"/>
  <c r="E29" i="1"/>
  <c r="E25" i="1"/>
  <c r="E23" i="1"/>
  <c r="E55" i="1" l="1"/>
  <c r="E69" i="1" l="1"/>
  <c r="E21" i="1" l="1"/>
  <c r="E37" i="1"/>
  <c r="E19" i="1"/>
  <c r="E53" i="1" l="1"/>
  <c r="E75" i="1" l="1"/>
  <c r="E71" i="1"/>
  <c r="E65" i="1"/>
  <c r="E57" i="1"/>
  <c r="E51" i="1"/>
  <c r="E47" i="1"/>
  <c r="E45" i="1"/>
  <c r="E35" i="1"/>
  <c r="E33" i="1"/>
  <c r="E15" i="1"/>
</calcChain>
</file>

<file path=xl/sharedStrings.xml><?xml version="1.0" encoding="utf-8"?>
<sst xmlns="http://schemas.openxmlformats.org/spreadsheetml/2006/main" count="192" uniqueCount="70">
  <si>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</si>
  <si>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</si>
  <si>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</si>
  <si>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</si>
  <si>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</si>
  <si>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</si>
  <si>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</si>
  <si>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</si>
  <si>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</si>
  <si>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</si>
  <si>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</si>
  <si>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</si>
  <si>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</si>
  <si>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</si>
  <si>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</si>
  <si>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</si>
  <si>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</si>
  <si>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</si>
  <si>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</si>
  <si>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</si>
  <si>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</si>
  <si>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</si>
  <si>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</si>
  <si>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</si>
  <si>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</si>
  <si>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</si>
  <si>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</si>
  <si>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</si>
  <si>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</si>
  <si>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Hruška Marko</t>
  </si>
  <si>
    <t>Intelektualne i osobne usluge (Autorski ugovor, ukupni trošak)</t>
  </si>
  <si>
    <t>Sistemski laboratorij za informatiku</t>
  </si>
  <si>
    <t>Računalne usluge</t>
  </si>
  <si>
    <t>Ostale usluge</t>
  </si>
  <si>
    <t>Privredna banka Zagreb d.d.</t>
  </si>
  <si>
    <t>Reprezentacija</t>
  </si>
  <si>
    <t>Ostali nespomenuti rashodi poslovanja</t>
  </si>
  <si>
    <t>Bankarske usluge i usluge platnog prometa</t>
  </si>
  <si>
    <t>02535697732</t>
  </si>
  <si>
    <t>Lovrić Mario</t>
  </si>
  <si>
    <t>Imamagić Emir</t>
  </si>
  <si>
    <t>Rijeka</t>
  </si>
  <si>
    <t>ITdrive obrt za obrazovanje</t>
  </si>
  <si>
    <t>Promo plus d.o.o.</t>
  </si>
  <si>
    <t>Eurotisak tiskarski obrt</t>
  </si>
  <si>
    <t>Belavić Martin</t>
  </si>
  <si>
    <t>Špoljar Jurica</t>
  </si>
  <si>
    <t>Jelčić Petra Marija</t>
  </si>
  <si>
    <t>Usluge telefona, pošte i prijevoza</t>
  </si>
  <si>
    <t>Hrvatski telekom d.d.</t>
  </si>
  <si>
    <t>TRAVANJ 2024.</t>
  </si>
  <si>
    <t>Usluge tekućeg i investicijskog održavanja</t>
  </si>
  <si>
    <t>Centar Čistoće, Obrt za usluge</t>
  </si>
  <si>
    <t>Kolimoli, obrt za grafički i web dizajn</t>
  </si>
  <si>
    <t>Đorđević Ana</t>
  </si>
  <si>
    <t>Combis d.o.o.</t>
  </si>
  <si>
    <t>Komunikacijska oprema</t>
  </si>
  <si>
    <t>Usluge promidžbe i informiranja</t>
  </si>
  <si>
    <t>Epilog studio d.o.o.</t>
  </si>
  <si>
    <t>Zabok</t>
  </si>
  <si>
    <t>Zatezne kamate</t>
  </si>
  <si>
    <t>Državni proračun - doprinosi za mirovinsko</t>
  </si>
  <si>
    <t>Alter Habitat, obrt za kompletan dizajn življenja</t>
  </si>
  <si>
    <t>Samobor</t>
  </si>
  <si>
    <t>Zailac Katarina</t>
  </si>
  <si>
    <t>Sveučilišna tiskara d.o.o.</t>
  </si>
  <si>
    <t>Herceg Marija</t>
  </si>
  <si>
    <t>Croatia osiguranje d.d.</t>
  </si>
  <si>
    <t>Vult d.o.o.</t>
  </si>
  <si>
    <t>Zdravstvene i veterinarske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</si>
</sst>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4" fontId="1" fillId="0" borderId="3" xfId="0" applyNumberFormat="1" applyFont="1" applyBorder="1"/>
    <xf numFmtId="0" fontId="0" fillId="0" borderId="3" xfId="0" applyBorder="1"/>
    <xf numFmtId="4" fontId="0" fillId="2" borderId="3" xfId="0" applyNumberForma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89"/>
  <sheetViews>
    <sheetView tabSelected="1" zoomScaleNormal="100" workbookViewId="0">
      <selection activeCell="D88" sqref="D88"/>
    </sheetView>
  </sheetViews>
  <sheetFormatPr defaultRowHeight="15" x14ac:dyDescent="0.25"/>
  <cols>
    <col min="1" max="1" width="35.8554687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23" customFormat="1" ht="30.75" customHeight="1" thickBot="1" x14ac:dyDescent="0.3">
      <c r="A1" s="35" t="s">
        <v>0</v>
      </c>
      <c r="B1" s="36" t="s">
        <v>1</v>
      </c>
      <c r="C1" s="36"/>
      <c r="D1" s="36"/>
      <c r="E1" s="36"/>
      <c r="F1" s="36"/>
      <c r="G1" s="36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</row>
    <row r="2" spans="1:119" s="23" customFormat="1" ht="30" customHeight="1" thickBot="1" x14ac:dyDescent="0.3">
      <c r="A2" s="37" t="s">
        <v>2</v>
      </c>
      <c r="B2" s="38" t="s">
        <v>50</v>
      </c>
      <c r="C2" s="38"/>
      <c r="D2" s="38"/>
      <c r="E2" s="38"/>
      <c r="F2" s="38"/>
      <c r="G2" s="38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</row>
    <row r="3" spans="1:119" s="5" customForma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s="23" customFormat="1" ht="30" x14ac:dyDescent="0.25">
      <c r="A4" s="21" t="s">
        <v>3</v>
      </c>
      <c r="B4" s="25" t="s">
        <v>4</v>
      </c>
      <c r="C4" s="39" t="s">
        <v>5</v>
      </c>
      <c r="D4" s="39" t="s">
        <v>6</v>
      </c>
      <c r="E4" s="30" t="s">
        <v>7</v>
      </c>
      <c r="F4" s="30"/>
      <c r="G4" s="21" t="s">
        <v>8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</row>
    <row r="5" spans="1:119" s="5" customFormat="1" x14ac:dyDescent="0.25">
      <c r="A5" s="30" t="s">
        <v>9</v>
      </c>
      <c r="B5" s="31"/>
      <c r="C5" s="31"/>
      <c r="D5" s="3" t="s">
        <v>10</v>
      </c>
      <c r="E5" s="14">
        <v>434045.27</v>
      </c>
      <c r="F5" s="2">
        <v>3111</v>
      </c>
      <c r="G5" s="2" t="s">
        <v>11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s="5" customFormat="1" x14ac:dyDescent="0.25">
      <c r="A6" s="30"/>
      <c r="B6" s="31"/>
      <c r="C6" s="31"/>
      <c r="D6" s="3" t="s">
        <v>12</v>
      </c>
      <c r="E6" s="14">
        <f>9982.55+80164.08+364.66</f>
        <v>90511.290000000008</v>
      </c>
      <c r="F6" s="2">
        <v>3111</v>
      </c>
      <c r="G6" s="2" t="s">
        <v>11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s="5" customFormat="1" x14ac:dyDescent="0.25">
      <c r="A7" s="30"/>
      <c r="B7" s="31"/>
      <c r="C7" s="31"/>
      <c r="D7" s="3" t="s">
        <v>12</v>
      </c>
      <c r="E7" s="14">
        <v>1725.63</v>
      </c>
      <c r="F7" s="2">
        <v>3112</v>
      </c>
      <c r="G7" s="2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5" customFormat="1" x14ac:dyDescent="0.25">
      <c r="A8" s="30"/>
      <c r="B8" s="31"/>
      <c r="C8" s="31"/>
      <c r="D8" s="3" t="s">
        <v>10</v>
      </c>
      <c r="E8" s="14">
        <f>890.25</f>
        <v>890.25</v>
      </c>
      <c r="F8" s="2">
        <v>3121</v>
      </c>
      <c r="G8" s="2" t="s">
        <v>14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s="5" customFormat="1" x14ac:dyDescent="0.25">
      <c r="A9" s="30"/>
      <c r="B9" s="31"/>
      <c r="C9" s="31"/>
      <c r="D9" s="3" t="s">
        <v>10</v>
      </c>
      <c r="E9" s="14">
        <v>66541.36</v>
      </c>
      <c r="F9" s="2">
        <v>3132</v>
      </c>
      <c r="G9" s="2" t="s">
        <v>15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5" customFormat="1" x14ac:dyDescent="0.25">
      <c r="A10" s="30"/>
      <c r="B10" s="31"/>
      <c r="C10" s="31"/>
      <c r="D10" s="3" t="s">
        <v>12</v>
      </c>
      <c r="E10" s="14">
        <f>1647.12+12316.93+284.69+60.17</f>
        <v>14308.91</v>
      </c>
      <c r="F10" s="2">
        <v>3132</v>
      </c>
      <c r="G10" s="2" t="s">
        <v>15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s="5" customFormat="1" x14ac:dyDescent="0.25">
      <c r="A11" s="30"/>
      <c r="B11" s="31"/>
      <c r="C11" s="31"/>
      <c r="D11" s="3" t="s">
        <v>10</v>
      </c>
      <c r="E11" s="14">
        <f>15+33.32+220+60</f>
        <v>328.32</v>
      </c>
      <c r="F11" s="2">
        <v>3211</v>
      </c>
      <c r="G11" s="2" t="s">
        <v>16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s="5" customFormat="1" x14ac:dyDescent="0.25">
      <c r="A12" s="30"/>
      <c r="B12" s="31"/>
      <c r="C12" s="31"/>
      <c r="D12" s="3" t="s">
        <v>10</v>
      </c>
      <c r="E12" s="14">
        <v>10028.469999999999</v>
      </c>
      <c r="F12" s="2">
        <v>3212</v>
      </c>
      <c r="G12" s="2" t="s">
        <v>17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s="5" customFormat="1" x14ac:dyDescent="0.25">
      <c r="A13" s="30"/>
      <c r="B13" s="31"/>
      <c r="C13" s="31"/>
      <c r="D13" s="3" t="s">
        <v>12</v>
      </c>
      <c r="E13" s="14">
        <v>151.30000000000001</v>
      </c>
      <c r="F13" s="2">
        <v>3212</v>
      </c>
      <c r="G13" s="2" t="s">
        <v>17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s="5" customFormat="1" x14ac:dyDescent="0.25">
      <c r="A14" s="30"/>
      <c r="B14" s="31"/>
      <c r="C14" s="31"/>
      <c r="D14" s="3" t="s">
        <v>10</v>
      </c>
      <c r="E14" s="14">
        <v>295.98</v>
      </c>
      <c r="F14" s="2">
        <v>1291</v>
      </c>
      <c r="G14" s="2" t="s">
        <v>18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s="5" customFormat="1" x14ac:dyDescent="0.25">
      <c r="A15" s="26" t="s">
        <v>19</v>
      </c>
      <c r="B15" s="26"/>
      <c r="C15" s="26"/>
      <c r="D15" s="24"/>
      <c r="E15" s="6">
        <f>SUM(E5:E14)</f>
        <v>618826.78</v>
      </c>
      <c r="F15" s="11"/>
      <c r="G15" s="1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s="8" customFormat="1" x14ac:dyDescent="0.25">
      <c r="A16" s="16" t="s">
        <v>67</v>
      </c>
      <c r="B16" s="17">
        <v>26187994862</v>
      </c>
      <c r="C16" s="17" t="s">
        <v>21</v>
      </c>
      <c r="D16" s="16" t="s">
        <v>12</v>
      </c>
      <c r="E16" s="18">
        <f>204.18+6752.72</f>
        <v>6956.9000000000005</v>
      </c>
      <c r="F16" s="19">
        <v>3121</v>
      </c>
      <c r="G16" s="19" t="s">
        <v>14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</row>
    <row r="17" spans="1:119" s="5" customFormat="1" x14ac:dyDescent="0.25">
      <c r="A17" s="24" t="s">
        <v>19</v>
      </c>
      <c r="B17" s="24"/>
      <c r="C17" s="24"/>
      <c r="D17" s="24"/>
      <c r="E17" s="6">
        <f>SUM(E16)</f>
        <v>6956.9000000000005</v>
      </c>
      <c r="F17" s="11"/>
      <c r="G17" s="1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8" customFormat="1" x14ac:dyDescent="0.25">
      <c r="A18" s="16" t="s">
        <v>20</v>
      </c>
      <c r="B18" s="17">
        <v>26561427801</v>
      </c>
      <c r="C18" s="17" t="s">
        <v>21</v>
      </c>
      <c r="D18" s="16" t="s">
        <v>12</v>
      </c>
      <c r="E18" s="18">
        <f>370+13.89+26.04+1342+2447.6+630.89+115.04+590.66</f>
        <v>5536.12</v>
      </c>
      <c r="F18" s="19">
        <v>3211</v>
      </c>
      <c r="G18" s="19" t="s">
        <v>16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</row>
    <row r="19" spans="1:119" s="5" customFormat="1" x14ac:dyDescent="0.25">
      <c r="A19" s="24" t="s">
        <v>19</v>
      </c>
      <c r="B19" s="24"/>
      <c r="C19" s="24"/>
      <c r="D19" s="24"/>
      <c r="E19" s="6">
        <f>SUM(E18)</f>
        <v>5536.12</v>
      </c>
      <c r="F19" s="11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s="8" customFormat="1" x14ac:dyDescent="0.25">
      <c r="A20" s="16" t="s">
        <v>40</v>
      </c>
      <c r="B20" s="17" t="s">
        <v>22</v>
      </c>
      <c r="C20" s="17" t="s">
        <v>22</v>
      </c>
      <c r="D20" s="16" t="s">
        <v>12</v>
      </c>
      <c r="E20" s="18">
        <f>90+210</f>
        <v>300</v>
      </c>
      <c r="F20" s="19">
        <v>3211</v>
      </c>
      <c r="G20" s="19" t="s">
        <v>16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</row>
    <row r="21" spans="1:119" s="5" customFormat="1" x14ac:dyDescent="0.25">
      <c r="A21" s="24" t="s">
        <v>19</v>
      </c>
      <c r="B21" s="24"/>
      <c r="C21" s="24"/>
      <c r="D21" s="24"/>
      <c r="E21" s="6">
        <f>SUM(E20)</f>
        <v>300</v>
      </c>
      <c r="F21" s="11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s="8" customFormat="1" x14ac:dyDescent="0.25">
      <c r="A22" s="16" t="s">
        <v>45</v>
      </c>
      <c r="B22" s="17" t="s">
        <v>22</v>
      </c>
      <c r="C22" s="17" t="s">
        <v>22</v>
      </c>
      <c r="D22" s="16" t="s">
        <v>12</v>
      </c>
      <c r="E22" s="18">
        <v>90</v>
      </c>
      <c r="F22" s="19">
        <v>3211</v>
      </c>
      <c r="G22" s="19" t="s">
        <v>16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</row>
    <row r="23" spans="1:119" s="5" customFormat="1" x14ac:dyDescent="0.25">
      <c r="A23" s="24" t="s">
        <v>19</v>
      </c>
      <c r="B23" s="24"/>
      <c r="C23" s="24"/>
      <c r="D23" s="24"/>
      <c r="E23" s="6">
        <f>SUM(E22)</f>
        <v>90</v>
      </c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s="8" customFormat="1" x14ac:dyDescent="0.25">
      <c r="A24" s="16" t="s">
        <v>46</v>
      </c>
      <c r="B24" s="17" t="s">
        <v>22</v>
      </c>
      <c r="C24" s="17" t="s">
        <v>22</v>
      </c>
      <c r="D24" s="16" t="s">
        <v>12</v>
      </c>
      <c r="E24" s="18">
        <f>90+210</f>
        <v>300</v>
      </c>
      <c r="F24" s="19">
        <v>3211</v>
      </c>
      <c r="G24" s="19" t="s">
        <v>16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</row>
    <row r="25" spans="1:119" s="5" customFormat="1" x14ac:dyDescent="0.25">
      <c r="A25" s="24" t="s">
        <v>19</v>
      </c>
      <c r="B25" s="24"/>
      <c r="C25" s="24"/>
      <c r="D25" s="24"/>
      <c r="E25" s="6">
        <f>SUM(E24)</f>
        <v>300</v>
      </c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s="8" customFormat="1" x14ac:dyDescent="0.25">
      <c r="A26" s="16" t="s">
        <v>66</v>
      </c>
      <c r="B26" s="17" t="s">
        <v>22</v>
      </c>
      <c r="C26" s="17" t="s">
        <v>22</v>
      </c>
      <c r="D26" s="16" t="s">
        <v>12</v>
      </c>
      <c r="E26" s="18">
        <v>210</v>
      </c>
      <c r="F26" s="19">
        <v>3211</v>
      </c>
      <c r="G26" s="19" t="s">
        <v>16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</row>
    <row r="27" spans="1:119" s="5" customFormat="1" x14ac:dyDescent="0.25">
      <c r="A27" s="24" t="s">
        <v>19</v>
      </c>
      <c r="B27" s="24"/>
      <c r="C27" s="24"/>
      <c r="D27" s="24"/>
      <c r="E27" s="6">
        <f>SUM(E26)</f>
        <v>210</v>
      </c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s="8" customFormat="1" x14ac:dyDescent="0.25">
      <c r="A28" s="16" t="s">
        <v>47</v>
      </c>
      <c r="B28" s="17" t="s">
        <v>22</v>
      </c>
      <c r="C28" s="17" t="s">
        <v>22</v>
      </c>
      <c r="D28" s="16" t="s">
        <v>12</v>
      </c>
      <c r="E28" s="18">
        <v>65.98</v>
      </c>
      <c r="F28" s="19">
        <v>3211</v>
      </c>
      <c r="G28" s="19" t="s">
        <v>16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</row>
    <row r="29" spans="1:119" s="5" customFormat="1" x14ac:dyDescent="0.25">
      <c r="A29" s="24" t="s">
        <v>19</v>
      </c>
      <c r="B29" s="24"/>
      <c r="C29" s="24"/>
      <c r="D29" s="24"/>
      <c r="E29" s="6">
        <f>SUM(E28)</f>
        <v>65.98</v>
      </c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s="8" customFormat="1" x14ac:dyDescent="0.25">
      <c r="A30" s="16" t="s">
        <v>64</v>
      </c>
      <c r="B30" s="17" t="s">
        <v>22</v>
      </c>
      <c r="C30" s="17" t="s">
        <v>22</v>
      </c>
      <c r="D30" s="16" t="s">
        <v>12</v>
      </c>
      <c r="E30" s="18">
        <v>180</v>
      </c>
      <c r="F30" s="19">
        <v>3211</v>
      </c>
      <c r="G30" s="19" t="s">
        <v>16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</row>
    <row r="31" spans="1:119" s="5" customFormat="1" x14ac:dyDescent="0.25">
      <c r="A31" s="24" t="s">
        <v>19</v>
      </c>
      <c r="B31" s="24"/>
      <c r="C31" s="24"/>
      <c r="D31" s="24"/>
      <c r="E31" s="6">
        <f>SUM(E30)</f>
        <v>180</v>
      </c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5" customFormat="1" x14ac:dyDescent="0.25">
      <c r="A32" s="2" t="s">
        <v>23</v>
      </c>
      <c r="B32" s="2"/>
      <c r="C32" s="2"/>
      <c r="D32" s="3" t="s">
        <v>10</v>
      </c>
      <c r="E32" s="14">
        <v>840</v>
      </c>
      <c r="F32" s="2">
        <v>3295</v>
      </c>
      <c r="G32" s="2" t="s">
        <v>24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s="5" customFormat="1" x14ac:dyDescent="0.25">
      <c r="A33" s="26" t="s">
        <v>19</v>
      </c>
      <c r="B33" s="26"/>
      <c r="C33" s="26"/>
      <c r="D33" s="24"/>
      <c r="E33" s="6">
        <f>SUM(E32)</f>
        <v>840</v>
      </c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s="5" customFormat="1" x14ac:dyDescent="0.25">
      <c r="A34" s="2" t="s">
        <v>23</v>
      </c>
      <c r="B34" s="2"/>
      <c r="C34" s="2"/>
      <c r="D34" s="3" t="s">
        <v>10</v>
      </c>
      <c r="E34" s="14">
        <v>456.5</v>
      </c>
      <c r="F34" s="2">
        <v>3291</v>
      </c>
      <c r="G34" s="2" t="s">
        <v>25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s="5" customFormat="1" x14ac:dyDescent="0.25">
      <c r="A35" s="26" t="s">
        <v>19</v>
      </c>
      <c r="B35" s="26"/>
      <c r="C35" s="26"/>
      <c r="D35" s="24"/>
      <c r="E35" s="6">
        <f>SUM(E34)</f>
        <v>456.5</v>
      </c>
      <c r="F35" s="2"/>
      <c r="G35" s="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s="5" customFormat="1" x14ac:dyDescent="0.25">
      <c r="A36" s="16" t="s">
        <v>49</v>
      </c>
      <c r="B36" s="17">
        <v>81793146560</v>
      </c>
      <c r="C36" s="17" t="s">
        <v>21</v>
      </c>
      <c r="D36" s="16" t="s">
        <v>12</v>
      </c>
      <c r="E36" s="18">
        <v>172.45</v>
      </c>
      <c r="F36" s="15">
        <v>3231</v>
      </c>
      <c r="G36" s="15" t="s">
        <v>48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s="5" customFormat="1" x14ac:dyDescent="0.25">
      <c r="A37" s="26" t="s">
        <v>19</v>
      </c>
      <c r="B37" s="26"/>
      <c r="C37" s="26"/>
      <c r="D37" s="9"/>
      <c r="E37" s="6">
        <f>SUM(E36)</f>
        <v>172.45</v>
      </c>
      <c r="F37" s="2"/>
      <c r="G37" s="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s="5" customFormat="1" x14ac:dyDescent="0.25">
      <c r="A38" s="16" t="s">
        <v>52</v>
      </c>
      <c r="B38" s="17">
        <v>46014867634</v>
      </c>
      <c r="C38" s="17" t="s">
        <v>21</v>
      </c>
      <c r="D38" s="16" t="s">
        <v>10</v>
      </c>
      <c r="E38" s="18">
        <v>490</v>
      </c>
      <c r="F38" s="15">
        <v>3232</v>
      </c>
      <c r="G38" s="15" t="s">
        <v>51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s="5" customFormat="1" x14ac:dyDescent="0.25">
      <c r="A39" s="26" t="s">
        <v>19</v>
      </c>
      <c r="B39" s="26"/>
      <c r="C39" s="26"/>
      <c r="D39" s="9"/>
      <c r="E39" s="6">
        <f>SUM(E38)</f>
        <v>490</v>
      </c>
      <c r="F39" s="2"/>
      <c r="G39" s="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s="5" customFormat="1" x14ac:dyDescent="0.25">
      <c r="A40" s="16" t="s">
        <v>43</v>
      </c>
      <c r="B40" s="17">
        <v>45574928584</v>
      </c>
      <c r="C40" s="17" t="s">
        <v>21</v>
      </c>
      <c r="D40" s="16" t="s">
        <v>12</v>
      </c>
      <c r="E40" s="18">
        <v>6505</v>
      </c>
      <c r="F40" s="15">
        <v>3233</v>
      </c>
      <c r="G40" s="15" t="s">
        <v>57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s="5" customFormat="1" x14ac:dyDescent="0.25">
      <c r="A41" s="26" t="s">
        <v>19</v>
      </c>
      <c r="B41" s="26"/>
      <c r="C41" s="26"/>
      <c r="D41" s="9"/>
      <c r="E41" s="6">
        <f>SUM(E40)</f>
        <v>6505</v>
      </c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s="5" customFormat="1" x14ac:dyDescent="0.25">
      <c r="A42" s="16" t="s">
        <v>67</v>
      </c>
      <c r="B42" s="17">
        <v>26187994862</v>
      </c>
      <c r="C42" s="17" t="s">
        <v>21</v>
      </c>
      <c r="D42" s="16" t="s">
        <v>12</v>
      </c>
      <c r="E42" s="18">
        <v>13148.92</v>
      </c>
      <c r="F42" s="15">
        <v>3236</v>
      </c>
      <c r="G42" s="15" t="s">
        <v>69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s="5" customFormat="1" x14ac:dyDescent="0.25">
      <c r="A43" s="26" t="s">
        <v>19</v>
      </c>
      <c r="B43" s="26"/>
      <c r="C43" s="26"/>
      <c r="D43" s="9"/>
      <c r="E43" s="6">
        <f>SUM(E42)</f>
        <v>13148.92</v>
      </c>
      <c r="F43" s="2"/>
      <c r="G43" s="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s="5" customFormat="1" x14ac:dyDescent="0.25">
      <c r="A44" s="2" t="s">
        <v>23</v>
      </c>
      <c r="B44" s="2"/>
      <c r="C44" s="2"/>
      <c r="D44" s="3" t="s">
        <v>10</v>
      </c>
      <c r="E44" s="14">
        <v>3439.72</v>
      </c>
      <c r="F44" s="2">
        <v>3237</v>
      </c>
      <c r="G44" s="2" t="s">
        <v>26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s="5" customFormat="1" x14ac:dyDescent="0.25">
      <c r="A45" s="27" t="s">
        <v>19</v>
      </c>
      <c r="B45" s="28"/>
      <c r="C45" s="29"/>
      <c r="D45" s="3"/>
      <c r="E45" s="6">
        <f>SUM(E44)</f>
        <v>3439.72</v>
      </c>
      <c r="F45" s="2"/>
      <c r="G45" s="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s="5" customFormat="1" x14ac:dyDescent="0.25">
      <c r="A46" s="2" t="s">
        <v>27</v>
      </c>
      <c r="B46" s="15">
        <v>22597784145</v>
      </c>
      <c r="C46" s="17" t="s">
        <v>21</v>
      </c>
      <c r="D46" s="15" t="s">
        <v>12</v>
      </c>
      <c r="E46" s="14">
        <v>1363.6</v>
      </c>
      <c r="F46" s="2">
        <v>3237</v>
      </c>
      <c r="G46" s="2" t="s">
        <v>26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s="5" customFormat="1" x14ac:dyDescent="0.25">
      <c r="A47" s="26" t="s">
        <v>19</v>
      </c>
      <c r="B47" s="26"/>
      <c r="C47" s="26"/>
      <c r="D47" s="24"/>
      <c r="E47" s="6">
        <f>SUM(E46)</f>
        <v>1363.6</v>
      </c>
      <c r="F47" s="2"/>
      <c r="G47" s="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s="8" customFormat="1" x14ac:dyDescent="0.25">
      <c r="A48" s="15" t="s">
        <v>54</v>
      </c>
      <c r="B48" s="17" t="s">
        <v>22</v>
      </c>
      <c r="C48" s="20" t="s">
        <v>22</v>
      </c>
      <c r="D48" s="3" t="s">
        <v>10</v>
      </c>
      <c r="E48" s="18">
        <v>805.93</v>
      </c>
      <c r="F48" s="15">
        <v>3237</v>
      </c>
      <c r="G48" s="15" t="s">
        <v>28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</row>
    <row r="49" spans="1:119" s="5" customFormat="1" x14ac:dyDescent="0.25">
      <c r="A49" s="27" t="s">
        <v>19</v>
      </c>
      <c r="B49" s="28"/>
      <c r="C49" s="29"/>
      <c r="D49" s="24"/>
      <c r="E49" s="6">
        <f>SUM(E48)</f>
        <v>805.93</v>
      </c>
      <c r="F49" s="2"/>
      <c r="G49" s="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s="8" customFormat="1" x14ac:dyDescent="0.25">
      <c r="A50" s="15" t="s">
        <v>29</v>
      </c>
      <c r="B50" s="17" t="s">
        <v>22</v>
      </c>
      <c r="C50" s="17" t="s">
        <v>22</v>
      </c>
      <c r="D50" s="16" t="s">
        <v>10</v>
      </c>
      <c r="E50" s="18">
        <v>276</v>
      </c>
      <c r="F50" s="15">
        <v>3237</v>
      </c>
      <c r="G50" s="15" t="s">
        <v>28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</row>
    <row r="51" spans="1:119" s="5" customFormat="1" x14ac:dyDescent="0.25">
      <c r="A51" s="26" t="s">
        <v>19</v>
      </c>
      <c r="B51" s="26"/>
      <c r="C51" s="26"/>
      <c r="D51" s="24"/>
      <c r="E51" s="6">
        <f>SUM(E50)</f>
        <v>276</v>
      </c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s="8" customFormat="1" x14ac:dyDescent="0.25">
      <c r="A52" s="15" t="s">
        <v>39</v>
      </c>
      <c r="B52" s="17" t="s">
        <v>22</v>
      </c>
      <c r="C52" s="17" t="s">
        <v>22</v>
      </c>
      <c r="D52" s="16" t="s">
        <v>10</v>
      </c>
      <c r="E52" s="18">
        <v>345</v>
      </c>
      <c r="F52" s="15">
        <v>3237</v>
      </c>
      <c r="G52" s="15" t="s">
        <v>28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</row>
    <row r="53" spans="1:119" s="5" customFormat="1" x14ac:dyDescent="0.25">
      <c r="A53" s="26" t="s">
        <v>19</v>
      </c>
      <c r="B53" s="26"/>
      <c r="C53" s="26"/>
      <c r="D53" s="24"/>
      <c r="E53" s="6">
        <f>SUM(E52)</f>
        <v>345</v>
      </c>
      <c r="F53" s="2"/>
      <c r="G53" s="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s="8" customFormat="1" x14ac:dyDescent="0.25">
      <c r="A54" s="15" t="s">
        <v>42</v>
      </c>
      <c r="B54" s="17">
        <v>50986086632</v>
      </c>
      <c r="C54" s="17" t="s">
        <v>41</v>
      </c>
      <c r="D54" s="16" t="s">
        <v>10</v>
      </c>
      <c r="E54" s="18">
        <v>552</v>
      </c>
      <c r="F54" s="15">
        <v>3237</v>
      </c>
      <c r="G54" s="15" t="s">
        <v>30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</row>
    <row r="55" spans="1:119" s="5" customFormat="1" x14ac:dyDescent="0.25">
      <c r="A55" s="26" t="s">
        <v>19</v>
      </c>
      <c r="B55" s="26"/>
      <c r="C55" s="26"/>
      <c r="D55" s="24"/>
      <c r="E55" s="6">
        <f>SUM(E54)</f>
        <v>552</v>
      </c>
      <c r="F55" s="2"/>
      <c r="G55" s="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</row>
    <row r="56" spans="1:119" s="8" customFormat="1" x14ac:dyDescent="0.25">
      <c r="A56" s="16" t="s">
        <v>31</v>
      </c>
      <c r="B56" s="17">
        <v>51464035493</v>
      </c>
      <c r="C56" s="17" t="s">
        <v>21</v>
      </c>
      <c r="D56" s="16" t="s">
        <v>12</v>
      </c>
      <c r="E56" s="18">
        <v>185</v>
      </c>
      <c r="F56" s="15">
        <v>3238</v>
      </c>
      <c r="G56" s="15" t="s">
        <v>32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</row>
    <row r="57" spans="1:119" s="5" customFormat="1" x14ac:dyDescent="0.25">
      <c r="A57" s="26" t="s">
        <v>19</v>
      </c>
      <c r="B57" s="26"/>
      <c r="C57" s="26"/>
      <c r="D57" s="24"/>
      <c r="E57" s="6">
        <f>SUM(E56)</f>
        <v>185</v>
      </c>
      <c r="F57" s="2"/>
      <c r="G57" s="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</row>
    <row r="58" spans="1:119" s="15" customFormat="1" x14ac:dyDescent="0.25">
      <c r="A58" s="16" t="s">
        <v>53</v>
      </c>
      <c r="B58" s="17">
        <v>70859838113</v>
      </c>
      <c r="C58" s="17" t="s">
        <v>21</v>
      </c>
      <c r="D58" s="16" t="s">
        <v>10</v>
      </c>
      <c r="E58" s="18">
        <f>360+160</f>
        <v>520</v>
      </c>
      <c r="F58" s="15">
        <v>3239</v>
      </c>
      <c r="G58" s="15" t="s">
        <v>33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</row>
    <row r="59" spans="1:119" s="5" customFormat="1" x14ac:dyDescent="0.25">
      <c r="A59" s="26" t="s">
        <v>19</v>
      </c>
      <c r="B59" s="26"/>
      <c r="C59" s="26"/>
      <c r="D59" s="24"/>
      <c r="E59" s="6">
        <f>SUM(E58)</f>
        <v>520</v>
      </c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</row>
    <row r="60" spans="1:119" s="15" customFormat="1" x14ac:dyDescent="0.25">
      <c r="A60" s="16" t="s">
        <v>44</v>
      </c>
      <c r="B60" s="17">
        <v>37213035768</v>
      </c>
      <c r="C60" s="17" t="s">
        <v>21</v>
      </c>
      <c r="D60" s="16" t="s">
        <v>12</v>
      </c>
      <c r="E60" s="18">
        <f>625+712.63+390+61.88</f>
        <v>1789.5100000000002</v>
      </c>
      <c r="F60" s="15">
        <v>3239</v>
      </c>
      <c r="G60" s="15" t="s">
        <v>33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</row>
    <row r="61" spans="1:119" s="5" customFormat="1" x14ac:dyDescent="0.25">
      <c r="A61" s="26" t="s">
        <v>19</v>
      </c>
      <c r="B61" s="26"/>
      <c r="C61" s="26"/>
      <c r="D61" s="24"/>
      <c r="E61" s="6">
        <f>SUM(E60)</f>
        <v>1789.5100000000002</v>
      </c>
      <c r="F61" s="2"/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</row>
    <row r="62" spans="1:119" s="15" customFormat="1" x14ac:dyDescent="0.25">
      <c r="A62" s="16" t="s">
        <v>65</v>
      </c>
      <c r="B62" s="17">
        <v>72172033323</v>
      </c>
      <c r="C62" s="17" t="s">
        <v>21</v>
      </c>
      <c r="D62" s="16" t="s">
        <v>12</v>
      </c>
      <c r="E62" s="18">
        <v>1187.5</v>
      </c>
      <c r="F62" s="15">
        <v>3239</v>
      </c>
      <c r="G62" s="15" t="s">
        <v>33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</row>
    <row r="63" spans="1:119" s="5" customFormat="1" x14ac:dyDescent="0.25">
      <c r="A63" s="26" t="s">
        <v>19</v>
      </c>
      <c r="B63" s="26"/>
      <c r="C63" s="26"/>
      <c r="D63" s="24"/>
      <c r="E63" s="6">
        <f>SUM(E62)</f>
        <v>1187.5</v>
      </c>
      <c r="F63" s="2"/>
      <c r="G63" s="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</row>
    <row r="64" spans="1:119" s="15" customFormat="1" x14ac:dyDescent="0.25">
      <c r="A64" s="16" t="s">
        <v>58</v>
      </c>
      <c r="B64" s="17">
        <v>56895703718</v>
      </c>
      <c r="C64" s="17" t="s">
        <v>59</v>
      </c>
      <c r="D64" s="16" t="s">
        <v>12</v>
      </c>
      <c r="E64" s="18">
        <v>405.63</v>
      </c>
      <c r="F64" s="15">
        <v>3239</v>
      </c>
      <c r="G64" s="15" t="s">
        <v>33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</row>
    <row r="65" spans="1:119" s="5" customFormat="1" x14ac:dyDescent="0.25">
      <c r="A65" s="26" t="s">
        <v>19</v>
      </c>
      <c r="B65" s="26"/>
      <c r="C65" s="26"/>
      <c r="D65" s="24"/>
      <c r="E65" s="6">
        <f>SUM(E64)</f>
        <v>405.63</v>
      </c>
      <c r="F65" s="2"/>
      <c r="G65" s="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</row>
    <row r="66" spans="1:119" s="15" customFormat="1" x14ac:dyDescent="0.25">
      <c r="A66" s="16" t="s">
        <v>68</v>
      </c>
      <c r="B66" s="17">
        <v>57060604216</v>
      </c>
      <c r="C66" s="17" t="s">
        <v>21</v>
      </c>
      <c r="D66" s="16" t="s">
        <v>12</v>
      </c>
      <c r="E66" s="18">
        <v>118.75</v>
      </c>
      <c r="F66" s="15">
        <v>3239</v>
      </c>
      <c r="G66" s="15" t="s">
        <v>33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</row>
    <row r="67" spans="1:119" s="5" customFormat="1" x14ac:dyDescent="0.25">
      <c r="A67" s="26" t="s">
        <v>19</v>
      </c>
      <c r="B67" s="26"/>
      <c r="C67" s="26"/>
      <c r="D67" s="24"/>
      <c r="E67" s="6">
        <f>SUM(E66)</f>
        <v>118.75</v>
      </c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</row>
    <row r="68" spans="1:119" s="8" customFormat="1" x14ac:dyDescent="0.25">
      <c r="A68" s="16" t="s">
        <v>62</v>
      </c>
      <c r="B68" s="17">
        <v>84550812561</v>
      </c>
      <c r="C68" s="17" t="s">
        <v>63</v>
      </c>
      <c r="D68" s="16" t="s">
        <v>12</v>
      </c>
      <c r="E68" s="18">
        <v>650</v>
      </c>
      <c r="F68" s="15">
        <v>3293</v>
      </c>
      <c r="G68" s="15" t="s">
        <v>35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</row>
    <row r="69" spans="1:119" s="5" customFormat="1" x14ac:dyDescent="0.25">
      <c r="A69" s="26" t="s">
        <v>19</v>
      </c>
      <c r="B69" s="26"/>
      <c r="C69" s="26"/>
      <c r="D69" s="24"/>
      <c r="E69" s="6">
        <f>SUM(E68:E68)</f>
        <v>650</v>
      </c>
      <c r="F69" s="2"/>
      <c r="G69" s="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</row>
    <row r="70" spans="1:119" s="8" customFormat="1" x14ac:dyDescent="0.25">
      <c r="A70" s="16" t="s">
        <v>10</v>
      </c>
      <c r="B70" s="17"/>
      <c r="C70" s="17"/>
      <c r="D70" s="16" t="s">
        <v>12</v>
      </c>
      <c r="E70" s="18">
        <v>13265.13</v>
      </c>
      <c r="F70" s="15">
        <v>3299</v>
      </c>
      <c r="G70" s="15" t="s">
        <v>36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</row>
    <row r="71" spans="1:119" s="5" customFormat="1" x14ac:dyDescent="0.25">
      <c r="A71" s="27" t="s">
        <v>19</v>
      </c>
      <c r="B71" s="28"/>
      <c r="C71" s="29"/>
      <c r="D71" s="24"/>
      <c r="E71" s="6">
        <f>SUM(E70)</f>
        <v>13265.13</v>
      </c>
      <c r="F71" s="2"/>
      <c r="G71" s="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</row>
    <row r="72" spans="1:119" s="8" customFormat="1" x14ac:dyDescent="0.25">
      <c r="A72" s="15" t="s">
        <v>34</v>
      </c>
      <c r="B72" s="17" t="s">
        <v>38</v>
      </c>
      <c r="C72" s="17" t="s">
        <v>21</v>
      </c>
      <c r="D72" s="15" t="s">
        <v>12</v>
      </c>
      <c r="E72" s="18">
        <v>204.23</v>
      </c>
      <c r="F72" s="15">
        <v>3431</v>
      </c>
      <c r="G72" s="15" t="s">
        <v>37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</row>
    <row r="73" spans="1:119" s="5" customFormat="1" x14ac:dyDescent="0.25">
      <c r="A73" s="26" t="s">
        <v>19</v>
      </c>
      <c r="B73" s="26"/>
      <c r="C73" s="26"/>
      <c r="D73" s="24"/>
      <c r="E73" s="6">
        <f>SUM(E72)</f>
        <v>204.23</v>
      </c>
      <c r="F73" s="2"/>
      <c r="G73" s="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</row>
    <row r="74" spans="1:119" s="8" customFormat="1" x14ac:dyDescent="0.25">
      <c r="A74" s="15" t="s">
        <v>61</v>
      </c>
      <c r="B74" s="17"/>
      <c r="C74" s="17" t="s">
        <v>21</v>
      </c>
      <c r="D74" s="15" t="s">
        <v>12</v>
      </c>
      <c r="E74" s="18">
        <v>0.51</v>
      </c>
      <c r="F74" s="15">
        <v>3433</v>
      </c>
      <c r="G74" s="15" t="s">
        <v>60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</row>
    <row r="75" spans="1:119" s="5" customFormat="1" x14ac:dyDescent="0.25">
      <c r="A75" s="26" t="s">
        <v>19</v>
      </c>
      <c r="B75" s="26"/>
      <c r="C75" s="26"/>
      <c r="D75" s="24"/>
      <c r="E75" s="6">
        <f>SUM(E74)</f>
        <v>0.51</v>
      </c>
      <c r="F75" s="2"/>
      <c r="G75" s="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</row>
    <row r="76" spans="1:119" s="5" customFormat="1" x14ac:dyDescent="0.25">
      <c r="A76" s="15" t="s">
        <v>55</v>
      </c>
      <c r="B76" s="15">
        <v>91678676896</v>
      </c>
      <c r="C76" s="17" t="s">
        <v>21</v>
      </c>
      <c r="D76" s="15" t="s">
        <v>12</v>
      </c>
      <c r="E76" s="18">
        <v>3550</v>
      </c>
      <c r="F76" s="2">
        <v>4222</v>
      </c>
      <c r="G76" s="2" t="s">
        <v>56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</row>
    <row r="77" spans="1:119" x14ac:dyDescent="0.25">
      <c r="A77" s="32"/>
      <c r="B77" s="33"/>
      <c r="C77" s="34"/>
      <c r="D77" s="13"/>
      <c r="E77" s="12">
        <f>SUM(E76)</f>
        <v>3550</v>
      </c>
      <c r="F77" s="13"/>
      <c r="G77" s="13"/>
    </row>
    <row r="78" spans="1:119" x14ac:dyDescent="0.25">
      <c r="E78" s="10"/>
    </row>
    <row r="79" spans="1:119" x14ac:dyDescent="0.25">
      <c r="E79" s="10"/>
    </row>
    <row r="80" spans="1:119" x14ac:dyDescent="0.25">
      <c r="E80" s="10"/>
    </row>
    <row r="81" spans="5:5" x14ac:dyDescent="0.25">
      <c r="E81" s="10"/>
    </row>
    <row r="82" spans="5:5" x14ac:dyDescent="0.25">
      <c r="E82" s="10"/>
    </row>
    <row r="83" spans="5:5" x14ac:dyDescent="0.25">
      <c r="E83" s="10"/>
    </row>
    <row r="84" spans="5:5" x14ac:dyDescent="0.25">
      <c r="E84" s="10"/>
    </row>
    <row r="85" spans="5:5" x14ac:dyDescent="0.25">
      <c r="E85" s="10"/>
    </row>
    <row r="86" spans="5:5" x14ac:dyDescent="0.25">
      <c r="E86" s="10"/>
    </row>
    <row r="87" spans="5:5" x14ac:dyDescent="0.25">
      <c r="E87" s="10"/>
    </row>
    <row r="88" spans="5:5" x14ac:dyDescent="0.25">
      <c r="E88" s="10"/>
    </row>
    <row r="89" spans="5:5" x14ac:dyDescent="0.25">
      <c r="E89" s="10"/>
    </row>
  </sheetData>
  <mergeCells count="30">
    <mergeCell ref="A77:C77"/>
    <mergeCell ref="A41:C41"/>
    <mergeCell ref="A73:C73"/>
    <mergeCell ref="A63:C63"/>
    <mergeCell ref="A61:C61"/>
    <mergeCell ref="A67:C67"/>
    <mergeCell ref="A43:C43"/>
    <mergeCell ref="A75:C75"/>
    <mergeCell ref="B1:G1"/>
    <mergeCell ref="B2:G2"/>
    <mergeCell ref="E4:F4"/>
    <mergeCell ref="A5:A14"/>
    <mergeCell ref="B5:B14"/>
    <mergeCell ref="C5:C14"/>
    <mergeCell ref="A49:C49"/>
    <mergeCell ref="A15:C15"/>
    <mergeCell ref="A33:C33"/>
    <mergeCell ref="A35:C35"/>
    <mergeCell ref="A45:C45"/>
    <mergeCell ref="A47:C47"/>
    <mergeCell ref="A37:C37"/>
    <mergeCell ref="A39:C39"/>
    <mergeCell ref="A51:C51"/>
    <mergeCell ref="A57:C57"/>
    <mergeCell ref="A65:C65"/>
    <mergeCell ref="A69:C69"/>
    <mergeCell ref="A71:C71"/>
    <mergeCell ref="A53:C53"/>
    <mergeCell ref="A55:C55"/>
    <mergeCell ref="A59:C5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TRAVANJ 2024.</vt:lpstr>
      <vt:lpstr>'TRAVANJ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2024-05-16T07:35:09Z</cp:lastPrinted>
  <dcterms:created xsi:type="dcterms:W3CDTF">2024-02-05T08:55:32Z</dcterms:created>
  <dcterms:modified xsi:type="dcterms:W3CDTF">2024-05-16T07:36:22Z</dcterms:modified>
</cp:coreProperties>
</file>