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67971E5C-CE5E-462C-9184-761FA1C3EA58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OŽUJAK 2025." sheetId="1" r:id="rId1"/>
  </sheets>
  <definedNames>
    <definedName name="_xlnm.Print_Area" localSheetId="0">'OŽUJAK 2025.'!$A$1:$G$75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E20" i="1"/>
  <c r="E69" i="1"/>
  <c r="E23" i="1" l="1"/>
  <c r="E27" i="1"/>
  <c r="E25" i="1"/>
  <c r="E51" i="1"/>
  <c r="E65" i="1"/>
  <c r="E73" i="1"/>
  <c r="E16" i="1"/>
  <c r="E30" i="1"/>
  <c r="E11" i="1"/>
  <c r="E29" i="1"/>
  <c r="E63" i="1" l="1"/>
  <c r="E41" i="1" l="1"/>
  <c r="E39" i="1" l="1"/>
  <c r="E61" i="1" l="1"/>
  <c r="E59" i="1"/>
  <c r="E53" i="1"/>
  <c r="E8" i="1"/>
  <c r="E14" i="1"/>
  <c r="E37" i="1" l="1"/>
  <c r="E21" i="1" l="1"/>
  <c r="E75" i="1" l="1"/>
  <c r="E71" i="1"/>
  <c r="E67" i="1"/>
  <c r="E55" i="1"/>
  <c r="E57" i="1"/>
  <c r="E49" i="1"/>
  <c r="E47" i="1"/>
  <c r="E45" i="1"/>
  <c r="E43" i="1"/>
  <c r="E35" i="1"/>
  <c r="E33" i="1"/>
  <c r="E31" i="1"/>
  <c r="E19" i="1"/>
  <c r="E17" i="1"/>
  <c r="E15" i="1"/>
</calcChain>
</file>

<file path=xl/sharedStrings.xml><?xml version="1.0" encoding="utf-8"?>
<sst xmlns="http://schemas.openxmlformats.org/spreadsheetml/2006/main" count="189" uniqueCount="62">
  <si>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</si>
  <si>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</si>
  <si>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</si>
  <si>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</si>
  <si>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</si>
  <si>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</si>
  <si>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</si>
  <si>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</si>
  <si>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</si>
  <si>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</si>
  <si>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</si>
  <si>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</si>
  <si>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</si>
  <si>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</si>
  <si>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</si>
  <si>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</si>
  <si>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</si>
  <si>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</si>
  <si>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</si>
  <si>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</si>
  <si>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</si>
  <si>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</si>
  <si>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</si>
  <si>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</si>
  <si>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</si>
  <si>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</si>
  <si>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</si>
  <si>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</si>
  <si>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</si>
  <si>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</si>
  <si>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</si>
  <si>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</si>
  <si>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</si>
  <si>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Hruška Marko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</si>
  <si>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</si>
  <si>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</si>
  <si>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</si>
  <si>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</si>
  <si>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</si>
  <si>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</si>
  <si>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</si>
  <si>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PBZ CARD d.o.o.</t>
  </si>
  <si>
    <t>Hrvatski telekom d.d.</t>
  </si>
  <si>
    <t>OŽUJAK 2025.</t>
  </si>
  <si>
    <t>Cvitković Maja</t>
  </si>
  <si>
    <t>Pintar Damir</t>
  </si>
  <si>
    <t>Šterle Vladimir</t>
  </si>
  <si>
    <t>Auto-Pav servis</t>
  </si>
  <si>
    <t>Usluge tekućeg i investicijskog održavanja</t>
  </si>
  <si>
    <t>Radijator obrt za usluge</t>
  </si>
  <si>
    <t>ITdrive obrt za obrazovanje</t>
  </si>
  <si>
    <t>Rijeka</t>
  </si>
  <si>
    <t>Intelektualne i osobne usluge (Autorski ugovor, ukupni trošak)</t>
  </si>
  <si>
    <t>Ivančić Marko</t>
  </si>
  <si>
    <t>Zailac Katarina</t>
  </si>
  <si>
    <t>Plantak Vukovac Dijana</t>
  </si>
  <si>
    <t>Franetović Roko</t>
  </si>
  <si>
    <t>E-tours d.o.o.</t>
  </si>
  <si>
    <t>Speranza turistička agencija d.o.o.</t>
  </si>
  <si>
    <t>Špoljar Jurica</t>
  </si>
  <si>
    <t>Ostale usluge</t>
  </si>
  <si>
    <t>Eurotisak tiskarski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</si>
</sst>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0" fontId="0" fillId="0" borderId="3" xfId="0" applyFont="1" applyBorder="1"/>
    <xf numFmtId="0" fontId="0" fillId="0" borderId="3" xfId="0" applyBorder="1" applyAlignment="1">
      <alignment horizontal="right"/>
    </xf>
    <xf numFmtId="4" fontId="0" fillId="0" borderId="0" xfId="0" applyNumberForma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/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92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9"/>
  </cols>
  <sheetData>
    <row r="1" spans="1:119" s="3" customFormat="1" ht="30.75" customHeight="1" thickBot="1" x14ac:dyDescent="0.3">
      <c r="A1" s="1" t="s">
        <v>0</v>
      </c>
      <c r="B1" s="41" t="s">
        <v>1</v>
      </c>
      <c r="C1" s="41"/>
      <c r="D1" s="41"/>
      <c r="E1" s="41"/>
      <c r="F1" s="41"/>
      <c r="G1" s="4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42" t="s">
        <v>43</v>
      </c>
      <c r="C2" s="42"/>
      <c r="D2" s="42"/>
      <c r="E2" s="42"/>
      <c r="F2" s="42"/>
      <c r="G2" s="4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3</v>
      </c>
      <c r="B4" s="6" t="s">
        <v>4</v>
      </c>
      <c r="C4" s="7" t="s">
        <v>5</v>
      </c>
      <c r="D4" s="48" t="s">
        <v>6</v>
      </c>
      <c r="E4" s="49" t="s">
        <v>7</v>
      </c>
      <c r="F4" s="49"/>
      <c r="G4" s="50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43" t="s">
        <v>9</v>
      </c>
      <c r="B5" s="44"/>
      <c r="C5" s="44"/>
      <c r="D5" s="19" t="s">
        <v>10</v>
      </c>
      <c r="E5" s="20">
        <v>439180.86</v>
      </c>
      <c r="F5" s="10">
        <v>3111</v>
      </c>
      <c r="G5" s="10" t="s">
        <v>11</v>
      </c>
    </row>
    <row r="6" spans="1:119" x14ac:dyDescent="0.25">
      <c r="A6" s="43"/>
      <c r="B6" s="44"/>
      <c r="C6" s="44"/>
      <c r="D6" s="19" t="s">
        <v>12</v>
      </c>
      <c r="E6" s="20">
        <f>8559.9+79247.96+363.9</f>
        <v>88171.76</v>
      </c>
      <c r="F6" s="10">
        <v>3111</v>
      </c>
      <c r="G6" s="10" t="s">
        <v>11</v>
      </c>
    </row>
    <row r="7" spans="1:119" x14ac:dyDescent="0.25">
      <c r="A7" s="43"/>
      <c r="B7" s="44"/>
      <c r="C7" s="44"/>
      <c r="D7" s="19" t="s">
        <v>12</v>
      </c>
      <c r="E7" s="20">
        <v>1713.59</v>
      </c>
      <c r="F7" s="10">
        <v>3112</v>
      </c>
      <c r="G7" s="10" t="s">
        <v>13</v>
      </c>
    </row>
    <row r="8" spans="1:119" x14ac:dyDescent="0.25">
      <c r="A8" s="43"/>
      <c r="B8" s="44"/>
      <c r="C8" s="44"/>
      <c r="D8" s="19" t="s">
        <v>10</v>
      </c>
      <c r="E8" s="20">
        <f>567.37</f>
        <v>567.37</v>
      </c>
      <c r="F8" s="10">
        <v>3121</v>
      </c>
      <c r="G8" s="10" t="s">
        <v>14</v>
      </c>
    </row>
    <row r="9" spans="1:119" x14ac:dyDescent="0.25">
      <c r="A9" s="43"/>
      <c r="B9" s="44"/>
      <c r="C9" s="44"/>
      <c r="D9" s="19" t="s">
        <v>10</v>
      </c>
      <c r="E9" s="20">
        <v>68264.160000000003</v>
      </c>
      <c r="F9" s="10">
        <v>3132</v>
      </c>
      <c r="G9" s="10" t="s">
        <v>15</v>
      </c>
    </row>
    <row r="10" spans="1:119" x14ac:dyDescent="0.25">
      <c r="A10" s="43"/>
      <c r="B10" s="44"/>
      <c r="C10" s="44"/>
      <c r="D10" s="19" t="s">
        <v>12</v>
      </c>
      <c r="E10" s="20">
        <f>282.85+1412.39+12185.36+60.04</f>
        <v>13940.640000000001</v>
      </c>
      <c r="F10" s="10">
        <v>3132</v>
      </c>
      <c r="G10" s="10" t="s">
        <v>15</v>
      </c>
    </row>
    <row r="11" spans="1:119" x14ac:dyDescent="0.25">
      <c r="A11" s="43"/>
      <c r="B11" s="44"/>
      <c r="C11" s="44"/>
      <c r="D11" s="19" t="s">
        <v>10</v>
      </c>
      <c r="E11" s="20">
        <f>140+49.6+15+60.89</f>
        <v>265.49</v>
      </c>
      <c r="F11" s="10">
        <v>3211</v>
      </c>
      <c r="G11" s="10" t="s">
        <v>16</v>
      </c>
    </row>
    <row r="12" spans="1:119" x14ac:dyDescent="0.25">
      <c r="A12" s="43"/>
      <c r="B12" s="44"/>
      <c r="C12" s="44"/>
      <c r="D12" s="19" t="s">
        <v>10</v>
      </c>
      <c r="E12" s="20">
        <v>9910.5499999999993</v>
      </c>
      <c r="F12" s="10">
        <v>3212</v>
      </c>
      <c r="G12" s="10" t="s">
        <v>17</v>
      </c>
    </row>
    <row r="13" spans="1:119" x14ac:dyDescent="0.25">
      <c r="A13" s="43"/>
      <c r="B13" s="44"/>
      <c r="C13" s="44"/>
      <c r="D13" s="19" t="s">
        <v>12</v>
      </c>
      <c r="E13" s="20">
        <v>130.4</v>
      </c>
      <c r="F13" s="10">
        <v>3212</v>
      </c>
      <c r="G13" s="10" t="s">
        <v>17</v>
      </c>
    </row>
    <row r="14" spans="1:119" x14ac:dyDescent="0.25">
      <c r="A14" s="43"/>
      <c r="B14" s="44"/>
      <c r="C14" s="44"/>
      <c r="D14" s="19" t="s">
        <v>10</v>
      </c>
      <c r="E14" s="20">
        <f>1031.2+268.6</f>
        <v>1299.8000000000002</v>
      </c>
      <c r="F14" s="10">
        <v>1291</v>
      </c>
      <c r="G14" s="10" t="s">
        <v>18</v>
      </c>
    </row>
    <row r="15" spans="1:119" x14ac:dyDescent="0.25">
      <c r="A15" s="39" t="s">
        <v>19</v>
      </c>
      <c r="B15" s="39"/>
      <c r="C15" s="39"/>
      <c r="D15" s="35"/>
      <c r="E15" s="23">
        <f>SUM(E5:E14)</f>
        <v>623444.62000000011</v>
      </c>
      <c r="F15" s="32"/>
      <c r="G15" s="32"/>
    </row>
    <row r="16" spans="1:119" s="16" customFormat="1" x14ac:dyDescent="0.25">
      <c r="A16" s="13" t="s">
        <v>20</v>
      </c>
      <c r="B16" s="14">
        <v>26561427801</v>
      </c>
      <c r="C16" s="14" t="s">
        <v>21</v>
      </c>
      <c r="D16" s="17" t="s">
        <v>12</v>
      </c>
      <c r="E16" s="24">
        <f>342.38+308.8+250+635.69</f>
        <v>1536.8700000000001</v>
      </c>
      <c r="F16" s="33">
        <v>3211</v>
      </c>
      <c r="G16" s="33" t="s">
        <v>16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x14ac:dyDescent="0.25">
      <c r="A17" s="11" t="s">
        <v>19</v>
      </c>
      <c r="B17" s="11"/>
      <c r="C17" s="11"/>
      <c r="D17" s="35"/>
      <c r="E17" s="23">
        <f>SUM(E16)</f>
        <v>1536.8700000000001</v>
      </c>
      <c r="F17" s="32"/>
      <c r="G17" s="32"/>
    </row>
    <row r="18" spans="1:119" s="16" customFormat="1" x14ac:dyDescent="0.25">
      <c r="A18" s="13" t="s">
        <v>54</v>
      </c>
      <c r="B18" s="14" t="s">
        <v>22</v>
      </c>
      <c r="C18" s="14" t="s">
        <v>22</v>
      </c>
      <c r="D18" s="17" t="s">
        <v>12</v>
      </c>
      <c r="E18" s="24">
        <v>280</v>
      </c>
      <c r="F18" s="33">
        <v>3211</v>
      </c>
      <c r="G18" s="33" t="s">
        <v>16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19" x14ac:dyDescent="0.25">
      <c r="A19" s="11" t="s">
        <v>19</v>
      </c>
      <c r="B19" s="11"/>
      <c r="C19" s="11"/>
      <c r="D19" s="35"/>
      <c r="E19" s="23">
        <f>SUM(E18)</f>
        <v>280</v>
      </c>
      <c r="F19" s="32"/>
      <c r="G19" s="32"/>
    </row>
    <row r="20" spans="1:119" s="16" customFormat="1" x14ac:dyDescent="0.25">
      <c r="A20" s="13" t="s">
        <v>53</v>
      </c>
      <c r="B20" s="14" t="s">
        <v>22</v>
      </c>
      <c r="C20" s="14" t="s">
        <v>22</v>
      </c>
      <c r="D20" s="17" t="s">
        <v>12</v>
      </c>
      <c r="E20" s="24">
        <f>210+22.36</f>
        <v>232.36</v>
      </c>
      <c r="F20" s="33">
        <v>3211</v>
      </c>
      <c r="G20" s="33" t="s">
        <v>16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x14ac:dyDescent="0.25">
      <c r="A21" s="30" t="s">
        <v>19</v>
      </c>
      <c r="B21" s="30"/>
      <c r="C21" s="30"/>
      <c r="D21" s="35"/>
      <c r="E21" s="23">
        <f>SUM(E20)</f>
        <v>232.36</v>
      </c>
      <c r="F21" s="32"/>
      <c r="G21" s="32"/>
    </row>
    <row r="22" spans="1:119" s="16" customFormat="1" x14ac:dyDescent="0.25">
      <c r="A22" s="13" t="s">
        <v>59</v>
      </c>
      <c r="B22" s="14" t="s">
        <v>22</v>
      </c>
      <c r="C22" s="14" t="s">
        <v>22</v>
      </c>
      <c r="D22" s="17" t="s">
        <v>12</v>
      </c>
      <c r="E22" s="24">
        <v>280</v>
      </c>
      <c r="F22" s="33">
        <v>3211</v>
      </c>
      <c r="G22" s="33" t="s">
        <v>16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spans="1:119" x14ac:dyDescent="0.25">
      <c r="A23" s="34" t="s">
        <v>19</v>
      </c>
      <c r="B23" s="34"/>
      <c r="C23" s="34"/>
      <c r="D23" s="35"/>
      <c r="E23" s="23">
        <f>SUM(E22)</f>
        <v>280</v>
      </c>
      <c r="F23" s="32"/>
      <c r="G23" s="32"/>
    </row>
    <row r="24" spans="1:119" x14ac:dyDescent="0.25">
      <c r="A24" s="8" t="s">
        <v>57</v>
      </c>
      <c r="B24" s="8">
        <v>11578972258</v>
      </c>
      <c r="C24" s="28" t="s">
        <v>21</v>
      </c>
      <c r="D24" s="19" t="s">
        <v>12</v>
      </c>
      <c r="E24" s="20">
        <v>1186</v>
      </c>
      <c r="F24" s="10">
        <v>3211</v>
      </c>
      <c r="G24" s="10" t="s">
        <v>16</v>
      </c>
    </row>
    <row r="25" spans="1:119" x14ac:dyDescent="0.25">
      <c r="A25" s="39" t="s">
        <v>19</v>
      </c>
      <c r="B25" s="39"/>
      <c r="C25" s="39"/>
      <c r="D25" s="35"/>
      <c r="E25" s="23">
        <f>SUM(E24:E24)</f>
        <v>1186</v>
      </c>
      <c r="F25" s="10"/>
      <c r="G25" s="10"/>
    </row>
    <row r="26" spans="1:119" x14ac:dyDescent="0.25">
      <c r="A26" s="8" t="s">
        <v>58</v>
      </c>
      <c r="B26" s="8">
        <v>56831241098</v>
      </c>
      <c r="C26" s="28" t="s">
        <v>21</v>
      </c>
      <c r="D26" s="19" t="s">
        <v>12</v>
      </c>
      <c r="E26" s="20">
        <v>708</v>
      </c>
      <c r="F26" s="10">
        <v>3211</v>
      </c>
      <c r="G26" s="10" t="s">
        <v>16</v>
      </c>
    </row>
    <row r="27" spans="1:119" x14ac:dyDescent="0.25">
      <c r="A27" s="39" t="s">
        <v>19</v>
      </c>
      <c r="B27" s="39"/>
      <c r="C27" s="39"/>
      <c r="D27" s="35"/>
      <c r="E27" s="23">
        <f>SUM(E26:E26)</f>
        <v>708</v>
      </c>
      <c r="F27" s="10"/>
      <c r="G27" s="10"/>
    </row>
    <row r="28" spans="1:119" s="22" customFormat="1" x14ac:dyDescent="0.25">
      <c r="A28" s="10" t="s">
        <v>23</v>
      </c>
      <c r="B28" s="10"/>
      <c r="C28" s="10"/>
      <c r="D28" s="19" t="s">
        <v>10</v>
      </c>
      <c r="E28" s="20">
        <v>400</v>
      </c>
      <c r="F28" s="10">
        <v>3221</v>
      </c>
      <c r="G28" s="10" t="s">
        <v>24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</row>
    <row r="29" spans="1:119" s="22" customFormat="1" x14ac:dyDescent="0.25">
      <c r="A29" s="40" t="s">
        <v>19</v>
      </c>
      <c r="B29" s="40"/>
      <c r="C29" s="40"/>
      <c r="D29" s="35"/>
      <c r="E29" s="23">
        <f>SUM(E28)</f>
        <v>400</v>
      </c>
      <c r="F29" s="10"/>
      <c r="G29" s="1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</row>
    <row r="30" spans="1:119" x14ac:dyDescent="0.25">
      <c r="A30" s="8" t="s">
        <v>23</v>
      </c>
      <c r="B30" s="8"/>
      <c r="C30" s="8"/>
      <c r="D30" s="19" t="s">
        <v>12</v>
      </c>
      <c r="E30" s="20">
        <f>450</f>
        <v>450</v>
      </c>
      <c r="F30" s="10">
        <v>3221</v>
      </c>
      <c r="G30" s="10" t="s">
        <v>24</v>
      </c>
    </row>
    <row r="31" spans="1:119" x14ac:dyDescent="0.25">
      <c r="A31" s="39" t="s">
        <v>19</v>
      </c>
      <c r="B31" s="39"/>
      <c r="C31" s="39"/>
      <c r="D31" s="35"/>
      <c r="E31" s="23">
        <f>SUM(E30:E30)</f>
        <v>450</v>
      </c>
      <c r="F31" s="10"/>
      <c r="G31" s="10"/>
    </row>
    <row r="32" spans="1:119" x14ac:dyDescent="0.25">
      <c r="A32" s="8" t="s">
        <v>23</v>
      </c>
      <c r="B32" s="8"/>
      <c r="C32" s="8"/>
      <c r="D32" s="19" t="s">
        <v>10</v>
      </c>
      <c r="E32" s="20">
        <v>970</v>
      </c>
      <c r="F32" s="10">
        <v>3295</v>
      </c>
      <c r="G32" s="10" t="s">
        <v>25</v>
      </c>
    </row>
    <row r="33" spans="1:119" x14ac:dyDescent="0.25">
      <c r="A33" s="39" t="s">
        <v>19</v>
      </c>
      <c r="B33" s="39"/>
      <c r="C33" s="39"/>
      <c r="D33" s="35"/>
      <c r="E33" s="23">
        <f>SUM(E32)</f>
        <v>970</v>
      </c>
      <c r="F33" s="10"/>
      <c r="G33" s="10"/>
    </row>
    <row r="34" spans="1:119" x14ac:dyDescent="0.25">
      <c r="A34" s="8" t="s">
        <v>23</v>
      </c>
      <c r="B34" s="8"/>
      <c r="C34" s="8"/>
      <c r="D34" s="19" t="s">
        <v>10</v>
      </c>
      <c r="E34" s="20">
        <v>1306.94</v>
      </c>
      <c r="F34" s="10">
        <v>3291</v>
      </c>
      <c r="G34" s="10" t="s">
        <v>26</v>
      </c>
    </row>
    <row r="35" spans="1:119" x14ac:dyDescent="0.25">
      <c r="A35" s="39" t="s">
        <v>19</v>
      </c>
      <c r="B35" s="39"/>
      <c r="C35" s="39"/>
      <c r="D35" s="35"/>
      <c r="E35" s="23">
        <f>SUM(E34)</f>
        <v>1306.94</v>
      </c>
      <c r="F35" s="10"/>
      <c r="G35" s="10"/>
    </row>
    <row r="36" spans="1:119" s="22" customFormat="1" x14ac:dyDescent="0.25">
      <c r="A36" s="17" t="s">
        <v>42</v>
      </c>
      <c r="B36" s="18">
        <v>81793146560</v>
      </c>
      <c r="C36" s="18" t="s">
        <v>21</v>
      </c>
      <c r="D36" s="17" t="s">
        <v>12</v>
      </c>
      <c r="E36" s="24">
        <v>172.45</v>
      </c>
      <c r="F36" s="25">
        <v>3231</v>
      </c>
      <c r="G36" s="25" t="s">
        <v>27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</row>
    <row r="37" spans="1:119" s="22" customFormat="1" x14ac:dyDescent="0.25">
      <c r="A37" s="40" t="s">
        <v>19</v>
      </c>
      <c r="B37" s="40"/>
      <c r="C37" s="40"/>
      <c r="D37" s="26"/>
      <c r="E37" s="23">
        <f>SUM(E36)</f>
        <v>172.45</v>
      </c>
      <c r="F37" s="10"/>
      <c r="G37" s="1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</row>
    <row r="38" spans="1:119" s="22" customFormat="1" x14ac:dyDescent="0.25">
      <c r="A38" s="10" t="s">
        <v>47</v>
      </c>
      <c r="B38" s="10">
        <v>85456733689</v>
      </c>
      <c r="C38" s="45" t="s">
        <v>21</v>
      </c>
      <c r="D38" s="19" t="s">
        <v>10</v>
      </c>
      <c r="E38" s="20">
        <v>18.75</v>
      </c>
      <c r="F38" s="10">
        <v>3232</v>
      </c>
      <c r="G38" s="10" t="s">
        <v>48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</row>
    <row r="39" spans="1:119" s="22" customFormat="1" x14ac:dyDescent="0.25">
      <c r="A39" s="40" t="s">
        <v>19</v>
      </c>
      <c r="B39" s="40"/>
      <c r="C39" s="40"/>
      <c r="D39" s="35"/>
      <c r="E39" s="23">
        <f>SUM(E38)</f>
        <v>18.75</v>
      </c>
      <c r="F39" s="10"/>
      <c r="G39" s="1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</row>
    <row r="40" spans="1:119" s="22" customFormat="1" x14ac:dyDescent="0.25">
      <c r="A40" s="10" t="s">
        <v>49</v>
      </c>
      <c r="B40" s="10">
        <v>56098307502</v>
      </c>
      <c r="C40" s="45" t="s">
        <v>21</v>
      </c>
      <c r="D40" s="19" t="s">
        <v>10</v>
      </c>
      <c r="E40" s="20">
        <v>562.5</v>
      </c>
      <c r="F40" s="10">
        <v>3232</v>
      </c>
      <c r="G40" s="10" t="s">
        <v>48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</row>
    <row r="41" spans="1:119" s="22" customFormat="1" x14ac:dyDescent="0.25">
      <c r="A41" s="40" t="s">
        <v>19</v>
      </c>
      <c r="B41" s="40"/>
      <c r="C41" s="40"/>
      <c r="D41" s="35"/>
      <c r="E41" s="23">
        <f>SUM(E40)</f>
        <v>562.5</v>
      </c>
      <c r="F41" s="10"/>
      <c r="G41" s="1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</row>
    <row r="42" spans="1:119" x14ac:dyDescent="0.25">
      <c r="A42" s="8" t="s">
        <v>23</v>
      </c>
      <c r="B42" s="8"/>
      <c r="C42" s="8"/>
      <c r="D42" s="19" t="s">
        <v>10</v>
      </c>
      <c r="E42" s="20">
        <v>3532.31</v>
      </c>
      <c r="F42" s="10">
        <v>3237</v>
      </c>
      <c r="G42" s="10" t="s">
        <v>28</v>
      </c>
    </row>
    <row r="43" spans="1:119" x14ac:dyDescent="0.25">
      <c r="A43" s="36" t="s">
        <v>19</v>
      </c>
      <c r="B43" s="37"/>
      <c r="C43" s="38"/>
      <c r="D43" s="19"/>
      <c r="E43" s="23">
        <f>SUM(E42)</f>
        <v>3532.31</v>
      </c>
      <c r="F43" s="10"/>
      <c r="G43" s="10"/>
    </row>
    <row r="44" spans="1:119" x14ac:dyDescent="0.25">
      <c r="A44" s="8" t="s">
        <v>29</v>
      </c>
      <c r="B44" s="27">
        <v>22597784145</v>
      </c>
      <c r="C44" s="14" t="s">
        <v>21</v>
      </c>
      <c r="D44" s="25" t="s">
        <v>12</v>
      </c>
      <c r="E44" s="20">
        <v>547.04999999999995</v>
      </c>
      <c r="F44" s="10">
        <v>3237</v>
      </c>
      <c r="G44" s="10" t="s">
        <v>28</v>
      </c>
    </row>
    <row r="45" spans="1:119" x14ac:dyDescent="0.25">
      <c r="A45" s="39" t="s">
        <v>19</v>
      </c>
      <c r="B45" s="39"/>
      <c r="C45" s="39"/>
      <c r="D45" s="35"/>
      <c r="E45" s="23">
        <f>SUM(E44)</f>
        <v>547.04999999999995</v>
      </c>
      <c r="F45" s="10"/>
      <c r="G45" s="10"/>
    </row>
    <row r="46" spans="1:119" x14ac:dyDescent="0.25">
      <c r="A46" s="8" t="s">
        <v>30</v>
      </c>
      <c r="B46" s="28" t="s">
        <v>22</v>
      </c>
      <c r="C46" s="28" t="s">
        <v>22</v>
      </c>
      <c r="D46" s="19" t="s">
        <v>10</v>
      </c>
      <c r="E46" s="20">
        <v>232.96</v>
      </c>
      <c r="F46" s="10">
        <v>3237</v>
      </c>
      <c r="G46" s="10" t="s">
        <v>31</v>
      </c>
    </row>
    <row r="47" spans="1:119" x14ac:dyDescent="0.25">
      <c r="A47" s="39" t="s">
        <v>19</v>
      </c>
      <c r="B47" s="39"/>
      <c r="C47" s="39"/>
      <c r="D47" s="35"/>
      <c r="E47" s="23">
        <f>SUM(E46)</f>
        <v>232.96</v>
      </c>
      <c r="F47" s="10"/>
      <c r="G47" s="10"/>
    </row>
    <row r="48" spans="1:119" s="16" customFormat="1" x14ac:dyDescent="0.25">
      <c r="A48" s="27" t="s">
        <v>32</v>
      </c>
      <c r="B48" s="14" t="s">
        <v>22</v>
      </c>
      <c r="C48" s="14" t="s">
        <v>22</v>
      </c>
      <c r="D48" s="17" t="s">
        <v>10</v>
      </c>
      <c r="E48" s="24">
        <v>451.36</v>
      </c>
      <c r="F48" s="25">
        <v>3237</v>
      </c>
      <c r="G48" s="25" t="s">
        <v>31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</row>
    <row r="49" spans="1:119" x14ac:dyDescent="0.25">
      <c r="A49" s="39" t="s">
        <v>19</v>
      </c>
      <c r="B49" s="39"/>
      <c r="C49" s="39"/>
      <c r="D49" s="35"/>
      <c r="E49" s="23">
        <f>SUM(E48)</f>
        <v>451.36</v>
      </c>
      <c r="F49" s="10"/>
      <c r="G49" s="10"/>
    </row>
    <row r="50" spans="1:119" s="16" customFormat="1" x14ac:dyDescent="0.25">
      <c r="A50" s="27" t="s">
        <v>56</v>
      </c>
      <c r="B50" s="14" t="s">
        <v>22</v>
      </c>
      <c r="C50" s="28" t="s">
        <v>22</v>
      </c>
      <c r="D50" s="19" t="s">
        <v>12</v>
      </c>
      <c r="E50" s="24">
        <v>1194.45</v>
      </c>
      <c r="F50" s="25">
        <v>3237</v>
      </c>
      <c r="G50" s="25" t="s">
        <v>31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</row>
    <row r="51" spans="1:119" x14ac:dyDescent="0.25">
      <c r="A51" s="39" t="s">
        <v>19</v>
      </c>
      <c r="B51" s="39"/>
      <c r="C51" s="39"/>
      <c r="D51" s="35"/>
      <c r="E51" s="23">
        <f>SUM(E50)</f>
        <v>1194.45</v>
      </c>
      <c r="F51" s="10"/>
      <c r="G51" s="10"/>
    </row>
    <row r="52" spans="1:119" s="16" customFormat="1" x14ac:dyDescent="0.25">
      <c r="A52" s="27" t="s">
        <v>44</v>
      </c>
      <c r="B52" s="14" t="s">
        <v>22</v>
      </c>
      <c r="C52" s="28" t="s">
        <v>22</v>
      </c>
      <c r="D52" s="19" t="s">
        <v>10</v>
      </c>
      <c r="E52" s="24">
        <v>276</v>
      </c>
      <c r="F52" s="25">
        <v>3237</v>
      </c>
      <c r="G52" s="25" t="s">
        <v>31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</row>
    <row r="53" spans="1:119" x14ac:dyDescent="0.25">
      <c r="A53" s="39" t="s">
        <v>19</v>
      </c>
      <c r="B53" s="39"/>
      <c r="C53" s="39"/>
      <c r="D53" s="35"/>
      <c r="E53" s="23">
        <f>SUM(E52)</f>
        <v>276</v>
      </c>
      <c r="F53" s="10"/>
      <c r="G53" s="10"/>
    </row>
    <row r="54" spans="1:119" s="16" customFormat="1" x14ac:dyDescent="0.25">
      <c r="A54" s="27" t="s">
        <v>33</v>
      </c>
      <c r="B54" s="14" t="s">
        <v>22</v>
      </c>
      <c r="C54" s="14" t="s">
        <v>22</v>
      </c>
      <c r="D54" s="17" t="s">
        <v>10</v>
      </c>
      <c r="E54" s="24">
        <v>276</v>
      </c>
      <c r="F54" s="25">
        <v>3237</v>
      </c>
      <c r="G54" s="25" t="s">
        <v>31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</row>
    <row r="55" spans="1:119" x14ac:dyDescent="0.25">
      <c r="A55" s="39" t="s">
        <v>19</v>
      </c>
      <c r="B55" s="39"/>
      <c r="C55" s="39"/>
      <c r="D55" s="35"/>
      <c r="E55" s="23">
        <f>SUM(E54)</f>
        <v>276</v>
      </c>
      <c r="F55" s="10"/>
      <c r="G55" s="10"/>
    </row>
    <row r="56" spans="1:119" s="16" customFormat="1" x14ac:dyDescent="0.25">
      <c r="A56" s="27" t="s">
        <v>40</v>
      </c>
      <c r="B56" s="14" t="s">
        <v>22</v>
      </c>
      <c r="C56" s="28" t="s">
        <v>22</v>
      </c>
      <c r="D56" s="19" t="s">
        <v>10</v>
      </c>
      <c r="E56" s="24">
        <v>345</v>
      </c>
      <c r="F56" s="25">
        <v>3237</v>
      </c>
      <c r="G56" s="25" t="s">
        <v>31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</row>
    <row r="57" spans="1:119" x14ac:dyDescent="0.25">
      <c r="A57" s="39" t="s">
        <v>19</v>
      </c>
      <c r="B57" s="39"/>
      <c r="C57" s="39"/>
      <c r="D57" s="35"/>
      <c r="E57" s="23">
        <f>SUM(E56)</f>
        <v>345</v>
      </c>
      <c r="F57" s="10"/>
      <c r="G57" s="10"/>
    </row>
    <row r="58" spans="1:119" s="16" customFormat="1" x14ac:dyDescent="0.25">
      <c r="A58" s="27" t="s">
        <v>45</v>
      </c>
      <c r="B58" s="14" t="s">
        <v>22</v>
      </c>
      <c r="C58" s="28" t="s">
        <v>22</v>
      </c>
      <c r="D58" s="19" t="s">
        <v>10</v>
      </c>
      <c r="E58" s="24">
        <v>225.24</v>
      </c>
      <c r="F58" s="25">
        <v>3237</v>
      </c>
      <c r="G58" s="25" t="s">
        <v>31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39" t="s">
        <v>19</v>
      </c>
      <c r="B59" s="39"/>
      <c r="C59" s="39"/>
      <c r="D59" s="35"/>
      <c r="E59" s="23">
        <f>SUM(E58)</f>
        <v>225.24</v>
      </c>
      <c r="F59" s="10"/>
      <c r="G59" s="10"/>
    </row>
    <row r="60" spans="1:119" s="16" customFormat="1" x14ac:dyDescent="0.25">
      <c r="A60" s="27" t="s">
        <v>46</v>
      </c>
      <c r="B60" s="14" t="s">
        <v>22</v>
      </c>
      <c r="C60" s="28" t="s">
        <v>22</v>
      </c>
      <c r="D60" s="19" t="s">
        <v>10</v>
      </c>
      <c r="E60" s="24">
        <v>207</v>
      </c>
      <c r="F60" s="25">
        <v>3237</v>
      </c>
      <c r="G60" s="25" t="s">
        <v>31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</row>
    <row r="61" spans="1:119" x14ac:dyDescent="0.25">
      <c r="A61" s="39" t="s">
        <v>19</v>
      </c>
      <c r="B61" s="39"/>
      <c r="C61" s="39"/>
      <c r="D61" s="35"/>
      <c r="E61" s="23">
        <f>SUM(E60)</f>
        <v>207</v>
      </c>
      <c r="F61" s="10"/>
      <c r="G61" s="10"/>
    </row>
    <row r="62" spans="1:119" s="47" customFormat="1" x14ac:dyDescent="0.25">
      <c r="A62" s="25" t="s">
        <v>50</v>
      </c>
      <c r="B62" s="18">
        <v>50986086632</v>
      </c>
      <c r="C62" s="18" t="s">
        <v>51</v>
      </c>
      <c r="D62" s="17" t="s">
        <v>10</v>
      </c>
      <c r="E62" s="24">
        <v>552</v>
      </c>
      <c r="F62" s="25">
        <v>3237</v>
      </c>
      <c r="G62" s="25" t="s">
        <v>52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</row>
    <row r="63" spans="1:119" s="22" customFormat="1" x14ac:dyDescent="0.25">
      <c r="A63" s="40" t="s">
        <v>19</v>
      </c>
      <c r="B63" s="40"/>
      <c r="C63" s="40"/>
      <c r="D63" s="35"/>
      <c r="E63" s="23">
        <f>SUM(E62)</f>
        <v>552</v>
      </c>
      <c r="F63" s="10"/>
      <c r="G63" s="1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</row>
    <row r="64" spans="1:119" s="47" customFormat="1" x14ac:dyDescent="0.25">
      <c r="A64" s="25" t="s">
        <v>55</v>
      </c>
      <c r="B64" s="14" t="s">
        <v>22</v>
      </c>
      <c r="C64" s="28" t="s">
        <v>22</v>
      </c>
      <c r="D64" s="17" t="s">
        <v>12</v>
      </c>
      <c r="E64" s="24">
        <v>750</v>
      </c>
      <c r="F64" s="25">
        <v>3237</v>
      </c>
      <c r="G64" s="25" t="s">
        <v>52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</row>
    <row r="65" spans="1:119" s="22" customFormat="1" x14ac:dyDescent="0.25">
      <c r="A65" s="40" t="s">
        <v>19</v>
      </c>
      <c r="B65" s="40"/>
      <c r="C65" s="40"/>
      <c r="D65" s="35"/>
      <c r="E65" s="23">
        <f>SUM(E64)</f>
        <v>750</v>
      </c>
      <c r="F65" s="10"/>
      <c r="G65" s="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</row>
    <row r="66" spans="1:119" s="16" customFormat="1" x14ac:dyDescent="0.25">
      <c r="A66" s="13" t="s">
        <v>34</v>
      </c>
      <c r="B66" s="14">
        <v>51464035493</v>
      </c>
      <c r="C66" s="14" t="s">
        <v>21</v>
      </c>
      <c r="D66" s="17" t="s">
        <v>12</v>
      </c>
      <c r="E66" s="24">
        <v>200</v>
      </c>
      <c r="F66" s="25">
        <v>3238</v>
      </c>
      <c r="G66" s="25" t="s">
        <v>35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</row>
    <row r="67" spans="1:119" x14ac:dyDescent="0.25">
      <c r="A67" s="39" t="s">
        <v>19</v>
      </c>
      <c r="B67" s="39"/>
      <c r="C67" s="39"/>
      <c r="D67" s="35"/>
      <c r="E67" s="23">
        <f>SUM(E66)</f>
        <v>200</v>
      </c>
      <c r="F67" s="10"/>
      <c r="G67" s="10"/>
    </row>
    <row r="68" spans="1:119" s="25" customFormat="1" x14ac:dyDescent="0.25">
      <c r="A68" s="17" t="s">
        <v>61</v>
      </c>
      <c r="B68" s="18">
        <v>37213035768</v>
      </c>
      <c r="C68" s="18" t="s">
        <v>21</v>
      </c>
      <c r="D68" s="17" t="s">
        <v>12</v>
      </c>
      <c r="E68" s="24">
        <v>661.25</v>
      </c>
      <c r="F68" s="25">
        <v>3239</v>
      </c>
      <c r="G68" s="25" t="s">
        <v>60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</row>
    <row r="69" spans="1:119" s="22" customFormat="1" x14ac:dyDescent="0.25">
      <c r="A69" s="40" t="s">
        <v>19</v>
      </c>
      <c r="B69" s="40"/>
      <c r="C69" s="40"/>
      <c r="D69" s="35"/>
      <c r="E69" s="23">
        <f>SUM(E68)</f>
        <v>661.25</v>
      </c>
      <c r="F69" s="10"/>
      <c r="G69" s="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</row>
    <row r="70" spans="1:119" s="16" customFormat="1" x14ac:dyDescent="0.25">
      <c r="A70" s="13" t="s">
        <v>10</v>
      </c>
      <c r="B70" s="14"/>
      <c r="C70" s="14"/>
      <c r="D70" s="17" t="s">
        <v>12</v>
      </c>
      <c r="E70" s="24">
        <v>17908.54</v>
      </c>
      <c r="F70" s="25">
        <v>3299</v>
      </c>
      <c r="G70" s="25" t="s">
        <v>37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</row>
    <row r="71" spans="1:119" x14ac:dyDescent="0.25">
      <c r="A71" s="36" t="s">
        <v>19</v>
      </c>
      <c r="B71" s="37"/>
      <c r="C71" s="38"/>
      <c r="D71" s="35"/>
      <c r="E71" s="23">
        <f>SUM(E70)</f>
        <v>17908.54</v>
      </c>
      <c r="F71" s="10"/>
      <c r="G71" s="10"/>
    </row>
    <row r="72" spans="1:119" s="16" customFormat="1" x14ac:dyDescent="0.25">
      <c r="A72" s="13" t="s">
        <v>41</v>
      </c>
      <c r="B72" s="14">
        <v>28495895537</v>
      </c>
      <c r="C72" s="14" t="s">
        <v>21</v>
      </c>
      <c r="D72" s="17" t="s">
        <v>12</v>
      </c>
      <c r="E72" s="24">
        <v>37.11</v>
      </c>
      <c r="F72" s="25">
        <v>3299</v>
      </c>
      <c r="G72" s="25" t="s">
        <v>37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</row>
    <row r="73" spans="1:119" x14ac:dyDescent="0.25">
      <c r="A73" s="39" t="s">
        <v>19</v>
      </c>
      <c r="B73" s="39"/>
      <c r="C73" s="39"/>
      <c r="D73" s="26"/>
      <c r="E73" s="23">
        <f>SUM(E72)</f>
        <v>37.11</v>
      </c>
      <c r="F73" s="10"/>
      <c r="G73" s="10"/>
    </row>
    <row r="74" spans="1:119" s="16" customFormat="1" x14ac:dyDescent="0.25">
      <c r="A74" s="27" t="s">
        <v>36</v>
      </c>
      <c r="B74" s="14" t="s">
        <v>39</v>
      </c>
      <c r="C74" s="14" t="s">
        <v>21</v>
      </c>
      <c r="D74" s="25" t="s">
        <v>12</v>
      </c>
      <c r="E74" s="24">
        <v>193.86</v>
      </c>
      <c r="F74" s="25">
        <v>3431</v>
      </c>
      <c r="G74" s="25" t="s">
        <v>38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</row>
    <row r="75" spans="1:119" x14ac:dyDescent="0.25">
      <c r="A75" s="39" t="s">
        <v>19</v>
      </c>
      <c r="B75" s="39"/>
      <c r="C75" s="39"/>
      <c r="D75" s="31"/>
      <c r="E75" s="12">
        <f>SUM(E74)</f>
        <v>193.86</v>
      </c>
      <c r="F75" s="8"/>
      <c r="G75" s="8"/>
    </row>
    <row r="76" spans="1:119" x14ac:dyDescent="0.25">
      <c r="E76" s="29"/>
    </row>
    <row r="77" spans="1:119" x14ac:dyDescent="0.25">
      <c r="E77" s="29"/>
    </row>
    <row r="78" spans="1:119" x14ac:dyDescent="0.25">
      <c r="E78" s="29"/>
    </row>
    <row r="79" spans="1:119" x14ac:dyDescent="0.25">
      <c r="E79" s="29"/>
    </row>
    <row r="80" spans="1:119" x14ac:dyDescent="0.25">
      <c r="E80" s="29"/>
    </row>
    <row r="81" spans="5:5" x14ac:dyDescent="0.25">
      <c r="E81" s="29"/>
    </row>
    <row r="82" spans="5:5" x14ac:dyDescent="0.25">
      <c r="E82" s="29"/>
    </row>
    <row r="83" spans="5:5" x14ac:dyDescent="0.25">
      <c r="E83" s="29"/>
    </row>
    <row r="84" spans="5:5" x14ac:dyDescent="0.25">
      <c r="E84" s="29"/>
    </row>
    <row r="85" spans="5:5" x14ac:dyDescent="0.25">
      <c r="E85" s="29"/>
    </row>
    <row r="86" spans="5:5" x14ac:dyDescent="0.25">
      <c r="E86" s="29"/>
    </row>
    <row r="87" spans="5:5" x14ac:dyDescent="0.25">
      <c r="E87" s="29"/>
    </row>
    <row r="88" spans="5:5" x14ac:dyDescent="0.25">
      <c r="E88" s="29"/>
    </row>
    <row r="89" spans="5:5" x14ac:dyDescent="0.25">
      <c r="E89" s="29"/>
    </row>
    <row r="90" spans="5:5" x14ac:dyDescent="0.25">
      <c r="E90" s="29"/>
    </row>
    <row r="91" spans="5:5" x14ac:dyDescent="0.25">
      <c r="E91" s="29"/>
    </row>
    <row r="92" spans="5:5" x14ac:dyDescent="0.25">
      <c r="E92" s="29"/>
    </row>
  </sheetData>
  <mergeCells count="33">
    <mergeCell ref="A25:C25"/>
    <mergeCell ref="A27:C27"/>
    <mergeCell ref="A69:C69"/>
    <mergeCell ref="B1:G1"/>
    <mergeCell ref="B2:G2"/>
    <mergeCell ref="E4:F4"/>
    <mergeCell ref="A5:A14"/>
    <mergeCell ref="B5:B14"/>
    <mergeCell ref="C5:C14"/>
    <mergeCell ref="A57:C57"/>
    <mergeCell ref="A15:C15"/>
    <mergeCell ref="A31:C31"/>
    <mergeCell ref="A33:C33"/>
    <mergeCell ref="A35:C35"/>
    <mergeCell ref="A43:C43"/>
    <mergeCell ref="A45:C45"/>
    <mergeCell ref="A47:C47"/>
    <mergeCell ref="A49:C49"/>
    <mergeCell ref="A37:C37"/>
    <mergeCell ref="A53:C53"/>
    <mergeCell ref="A39:C39"/>
    <mergeCell ref="A41:C41"/>
    <mergeCell ref="A29:C29"/>
    <mergeCell ref="A51:C51"/>
    <mergeCell ref="A71:C71"/>
    <mergeCell ref="A75:C75"/>
    <mergeCell ref="A55:C55"/>
    <mergeCell ref="A67:C67"/>
    <mergeCell ref="A59:C59"/>
    <mergeCell ref="A61:C61"/>
    <mergeCell ref="A63:C63"/>
    <mergeCell ref="A73:C73"/>
    <mergeCell ref="A65:C65"/>
  </mergeCells>
  <pageMargins left="0.7" right="0.7" top="0.75" bottom="0.75" header="0.3" footer="0.3"/>
  <pageSetup paperSize="9" scale="74" orientation="landscape" horizontalDpi="4294967293" verticalDpi="0" r:id="rId1"/>
  <colBreaks count="1" manualBreakCount="1">
    <brk id="7" max="1048575" man="1"/>
  </colBreaks>
  <ignoredErrors>
    <ignoredError sqref="B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OŽUJAK 2025.</vt:lpstr>
      <vt:lpstr>'OŽUJAK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2025-04-16T07:49:16Z</cp:lastPrinted>
  <dcterms:created xsi:type="dcterms:W3CDTF">2024-02-05T08:55:32Z</dcterms:created>
  <dcterms:modified xsi:type="dcterms:W3CDTF">2025-04-16T07:49:31Z</dcterms:modified>
</cp:coreProperties>
</file>