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tijas\Desktop\"/>
    </mc:Choice>
  </mc:AlternateContent>
  <xr:revisionPtr revIDLastSave="0" documentId="13_ncr:1_{F8644DF3-3603-4B2A-9EAF-7B372A346D14}" xr6:coauthVersionLast="36" xr6:coauthVersionMax="36" xr10:uidLastSave="{00000000-0000-0000-0000-000000000000}"/>
  <bookViews>
    <workbookView xWindow="0" yWindow="0" windowWidth="21570" windowHeight="9120" xr2:uid="{BD7A9E1F-CC34-46A4-B84B-045B66E7D547}"/>
  </bookViews>
  <sheets>
    <sheet name="SRPANJ 2025." sheetId="1" r:id="rId1"/>
  </sheets>
  <definedNames>
    <definedName name="_xlnm.Print_Area" localSheetId="0">'SRPANJ 2025.'!$A$1:$G$62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62" i="1"/>
  <c r="E29" i="1" l="1"/>
  <c r="E18" i="1"/>
  <c r="E6" i="1" l="1"/>
  <c r="E30" i="1"/>
  <c r="E11" i="1" l="1"/>
  <c r="E12" i="1"/>
  <c r="E8" i="1"/>
  <c r="E39" i="1"/>
  <c r="E40" i="1" s="1"/>
  <c r="E46" i="1"/>
  <c r="E22" i="1" l="1"/>
  <c r="E54" i="1" l="1"/>
  <c r="E56" i="1" l="1"/>
  <c r="E50" i="1" l="1"/>
  <c r="E38" i="1" l="1"/>
  <c r="E20" i="1" l="1"/>
  <c r="E28" i="1" l="1"/>
  <c r="E60" i="1" l="1"/>
  <c r="E58" i="1"/>
  <c r="E52" i="1"/>
  <c r="E42" i="1"/>
  <c r="E44" i="1"/>
  <c r="E36" i="1"/>
  <c r="E34" i="1"/>
  <c r="E32" i="1"/>
  <c r="E26" i="1"/>
  <c r="E24" i="1"/>
  <c r="E16" i="1"/>
</calcChain>
</file>

<file path=xl/sharedStrings.xml><?xml version="1.0" encoding="utf-8"?>
<sst xmlns="http://schemas.openxmlformats.org/spreadsheetml/2006/main" count="155" uniqueCount="56">
  <si>
    <t xml:space="preserve">NAZIV ISPLATITELJA: </t>
  </si>
  <si>
    <t>SVEUČILIŠNI RAČUNSKI CENTAR - SRCE</t>
  </si>
  <si>
    <t xml:space="preserve">ISPLATE SREDSTAVA ZA RAZDOBLJE: </t>
  </si>
  <si>
    <t>NAZIV PRIMATELJA</t>
  </si>
  <si>
    <t>OIB PRIMATELJA</t>
  </si>
  <si>
    <t>SJEDIŠTE/PREBIVALIŠTE PRIMATELJA</t>
  </si>
  <si>
    <t>IZVOR</t>
  </si>
  <si>
    <t>NAČIN OBJAVE</t>
  </si>
  <si>
    <t>VRSTA RASHODA/IZDATKA</t>
  </si>
  <si>
    <t xml:space="preserve">Sveučilišni računski centar - Srce </t>
  </si>
  <si>
    <t>Državni proračun</t>
  </si>
  <si>
    <t>Plaće za redovan rad</t>
  </si>
  <si>
    <t>Vlastiti račun</t>
  </si>
  <si>
    <t>Plaće u naravi</t>
  </si>
  <si>
    <t>Ostali rashodi za zaposlene</t>
  </si>
  <si>
    <t>Doprinosi za obvezno zdravstveno osiguranje</t>
  </si>
  <si>
    <t>Službena putovanja</t>
  </si>
  <si>
    <t>Naknade za prijevoz, za rad na terenu i odvojeni život</t>
  </si>
  <si>
    <t>Potraživanja za naknade koje se refundiraju i predujmove</t>
  </si>
  <si>
    <t>UKUPNO</t>
  </si>
  <si>
    <t>Zagreb</t>
  </si>
  <si>
    <t>GDPR</t>
  </si>
  <si>
    <t>Sveučilišni računski centar - Srce</t>
  </si>
  <si>
    <t>Pristojbe i naknade</t>
  </si>
  <si>
    <t>Naknade za rad predstavničkih i izvršnih tijela, povjerenstava i slično</t>
  </si>
  <si>
    <t>Usluge telefona, pošte i prijevoza</t>
  </si>
  <si>
    <t>Intelektualne i osobne usluge (Usluge agencija, ukupni trošak)</t>
  </si>
  <si>
    <t>Studentski centar u Zagrebu</t>
  </si>
  <si>
    <t>Babić Getz Sanja</t>
  </si>
  <si>
    <t>Intelektualne i osobne usluge (Ugovor o djelu, ukupni trošak)</t>
  </si>
  <si>
    <t>Hruška Marko</t>
  </si>
  <si>
    <t>Sistemski laboratorij za informatiku</t>
  </si>
  <si>
    <t>Računalne usluge</t>
  </si>
  <si>
    <t>Privredna banka Zagreb d.d.</t>
  </si>
  <si>
    <t>Ostali nespomenuti rashodi poslovanja</t>
  </si>
  <si>
    <t>Bankarske usluge i usluge platnog prometa</t>
  </si>
  <si>
    <t>02535697732</t>
  </si>
  <si>
    <t>Lovrić Mario</t>
  </si>
  <si>
    <t>Hrvatski telekom d.d.</t>
  </si>
  <si>
    <t>Reprezentacija</t>
  </si>
  <si>
    <t>INA - industrija nafte</t>
  </si>
  <si>
    <t>Energija</t>
  </si>
  <si>
    <t>Mihaljević Slaven</t>
  </si>
  <si>
    <t>Intelektualne i osobne usluge (Autorski ugovor, ukupni trošak)</t>
  </si>
  <si>
    <t>SRPANJ 2025.</t>
  </si>
  <si>
    <t>Cvitković Maja</t>
  </si>
  <si>
    <t>Đorđević Ana</t>
  </si>
  <si>
    <t>Šterle Vladimir</t>
  </si>
  <si>
    <t>Tkalec Krešimir</t>
  </si>
  <si>
    <t>Gebauer Dag</t>
  </si>
  <si>
    <t>Littera nova, obrt za usluge,poduke i savjetovanja</t>
  </si>
  <si>
    <t xml:space="preserve">Intelektualne i osobne usluge </t>
  </si>
  <si>
    <t>E-tours d.o.o.</t>
  </si>
  <si>
    <t>Komunikacijska oprema</t>
  </si>
  <si>
    <t>ŠOLIĆ d.o.o.</t>
  </si>
  <si>
    <t>Šibenik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</si>
</sst>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3" xfId="0" applyFill="1" applyBorder="1"/>
    <xf numFmtId="0" fontId="0" fillId="0" borderId="0" xfId="0" applyFont="1" applyBorder="1"/>
    <xf numFmtId="0" fontId="0" fillId="0" borderId="0" xfId="0" applyFont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4" fontId="0" fillId="2" borderId="3" xfId="0" applyNumberFormat="1" applyFill="1" applyBorder="1"/>
    <xf numFmtId="0" fontId="0" fillId="2" borderId="0" xfId="0" applyFill="1" applyBorder="1"/>
    <xf numFmtId="0" fontId="0" fillId="2" borderId="0" xfId="0" applyFill="1"/>
    <xf numFmtId="4" fontId="1" fillId="2" borderId="3" xfId="0" applyNumberFormat="1" applyFont="1" applyFill="1" applyBorder="1"/>
    <xf numFmtId="4" fontId="0" fillId="2" borderId="3" xfId="0" applyNumberFormat="1" applyFont="1" applyFill="1" applyBorder="1"/>
    <xf numFmtId="0" fontId="0" fillId="2" borderId="3" xfId="0" applyFont="1" applyFill="1" applyBorder="1"/>
    <xf numFmtId="0" fontId="1" fillId="2" borderId="3" xfId="0" applyFont="1" applyFill="1" applyBorder="1" applyAlignment="1"/>
    <xf numFmtId="4" fontId="0" fillId="0" borderId="0" xfId="0" applyNumberFormat="1"/>
    <xf numFmtId="0" fontId="0" fillId="2" borderId="3" xfId="0" applyFill="1" applyBorder="1" applyAlignment="1"/>
    <xf numFmtId="0" fontId="0" fillId="2" borderId="3" xfId="0" applyFont="1" applyFill="1" applyBorder="1" applyAlignment="1"/>
    <xf numFmtId="0" fontId="0" fillId="2" borderId="3" xfId="0" applyFill="1" applyBorder="1" applyAlignment="1">
      <alignment horizontal="right"/>
    </xf>
    <xf numFmtId="0" fontId="0" fillId="2" borderId="0" xfId="0" applyFont="1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/>
    <xf numFmtId="0" fontId="0" fillId="0" borderId="0" xfId="0" applyFill="1"/>
    <xf numFmtId="0" fontId="0" fillId="2" borderId="2" xfId="0" applyFill="1" applyBorder="1" applyAlignment="1">
      <alignment vertical="center"/>
    </xf>
    <xf numFmtId="0" fontId="1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17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F56B-626C-4B81-9CCA-984B32BAA966}">
  <dimension ref="A1:DO70"/>
  <sheetViews>
    <sheetView tabSelected="1" zoomScaleNormal="100" workbookViewId="0"/>
  </sheetViews>
  <sheetFormatPr defaultRowHeight="15" x14ac:dyDescent="0.25"/>
  <cols>
    <col min="1" max="1" width="32.42578125" customWidth="1"/>
    <col min="2" max="2" width="18.42578125" customWidth="1"/>
    <col min="3" max="3" width="21.5703125" customWidth="1"/>
    <col min="4" max="4" width="16" customWidth="1"/>
    <col min="5" max="5" width="14.5703125" customWidth="1"/>
    <col min="7" max="7" width="64.28515625" customWidth="1"/>
    <col min="8" max="119" width="9.140625" style="4"/>
  </cols>
  <sheetData>
    <row r="1" spans="1:119" s="3" customFormat="1" ht="30.75" customHeight="1" thickBot="1" x14ac:dyDescent="0.3">
      <c r="A1" s="1" t="s">
        <v>0</v>
      </c>
      <c r="B1" s="33" t="s">
        <v>1</v>
      </c>
      <c r="C1" s="33"/>
      <c r="D1" s="33"/>
      <c r="E1" s="33"/>
      <c r="F1" s="33"/>
      <c r="G1" s="3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19" s="3" customFormat="1" ht="30" customHeight="1" thickBot="1" x14ac:dyDescent="0.3">
      <c r="A2" s="29" t="s">
        <v>2</v>
      </c>
      <c r="B2" s="34" t="s">
        <v>44</v>
      </c>
      <c r="C2" s="34"/>
      <c r="D2" s="34"/>
      <c r="E2" s="34"/>
      <c r="F2" s="34"/>
      <c r="G2" s="3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</row>
    <row r="3" spans="1:119" x14ac:dyDescent="0.25">
      <c r="A3" s="13"/>
      <c r="B3" s="13"/>
      <c r="C3" s="13"/>
      <c r="D3" s="13"/>
      <c r="E3" s="13"/>
      <c r="F3" s="13"/>
      <c r="G3" s="13"/>
    </row>
    <row r="4" spans="1:119" s="3" customFormat="1" ht="30" x14ac:dyDescent="0.25">
      <c r="A4" s="24" t="s">
        <v>3</v>
      </c>
      <c r="B4" s="31" t="s">
        <v>4</v>
      </c>
      <c r="C4" s="23" t="s">
        <v>5</v>
      </c>
      <c r="D4" s="23" t="s">
        <v>6</v>
      </c>
      <c r="E4" s="35" t="s">
        <v>7</v>
      </c>
      <c r="F4" s="35"/>
      <c r="G4" s="24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</row>
    <row r="5" spans="1:119" x14ac:dyDescent="0.25">
      <c r="A5" s="35" t="s">
        <v>9</v>
      </c>
      <c r="B5" s="36"/>
      <c r="C5" s="36"/>
      <c r="D5" s="10" t="s">
        <v>10</v>
      </c>
      <c r="E5" s="11">
        <v>445719.76</v>
      </c>
      <c r="F5" s="5">
        <v>3111</v>
      </c>
      <c r="G5" s="5" t="s">
        <v>11</v>
      </c>
    </row>
    <row r="6" spans="1:119" x14ac:dyDescent="0.25">
      <c r="A6" s="35"/>
      <c r="B6" s="36"/>
      <c r="C6" s="36"/>
      <c r="D6" s="10" t="s">
        <v>12</v>
      </c>
      <c r="E6" s="11">
        <f>79599.22+6589.45+62.5</f>
        <v>86251.17</v>
      </c>
      <c r="F6" s="5">
        <v>3111</v>
      </c>
      <c r="G6" s="5" t="s">
        <v>11</v>
      </c>
    </row>
    <row r="7" spans="1:119" x14ac:dyDescent="0.25">
      <c r="A7" s="35"/>
      <c r="B7" s="36"/>
      <c r="C7" s="36"/>
      <c r="D7" s="10" t="s">
        <v>12</v>
      </c>
      <c r="E7" s="11">
        <v>1989.2</v>
      </c>
      <c r="F7" s="5">
        <v>3112</v>
      </c>
      <c r="G7" s="5" t="s">
        <v>13</v>
      </c>
    </row>
    <row r="8" spans="1:119" x14ac:dyDescent="0.25">
      <c r="A8" s="35"/>
      <c r="B8" s="36"/>
      <c r="C8" s="36"/>
      <c r="D8" s="10" t="s">
        <v>10</v>
      </c>
      <c r="E8" s="11">
        <f>1148.38+441.44</f>
        <v>1589.8200000000002</v>
      </c>
      <c r="F8" s="5">
        <v>3121</v>
      </c>
      <c r="G8" s="5" t="s">
        <v>14</v>
      </c>
    </row>
    <row r="9" spans="1:119" x14ac:dyDescent="0.25">
      <c r="A9" s="35"/>
      <c r="B9" s="36"/>
      <c r="C9" s="36"/>
      <c r="D9" s="10" t="s">
        <v>12</v>
      </c>
      <c r="E9" s="11">
        <v>900</v>
      </c>
      <c r="F9" s="5">
        <v>3121</v>
      </c>
      <c r="G9" s="5" t="s">
        <v>14</v>
      </c>
    </row>
    <row r="10" spans="1:119" x14ac:dyDescent="0.25">
      <c r="A10" s="35"/>
      <c r="B10" s="36"/>
      <c r="C10" s="36"/>
      <c r="D10" s="10" t="s">
        <v>10</v>
      </c>
      <c r="E10" s="11">
        <v>69636.67</v>
      </c>
      <c r="F10" s="5">
        <v>3132</v>
      </c>
      <c r="G10" s="5" t="s">
        <v>15</v>
      </c>
    </row>
    <row r="11" spans="1:119" x14ac:dyDescent="0.25">
      <c r="A11" s="35"/>
      <c r="B11" s="36"/>
      <c r="C11" s="36"/>
      <c r="D11" s="10" t="s">
        <v>12</v>
      </c>
      <c r="E11" s="11">
        <f>328.13+12295.32+1087.27</f>
        <v>13710.72</v>
      </c>
      <c r="F11" s="5">
        <v>3132</v>
      </c>
      <c r="G11" s="5" t="s">
        <v>15</v>
      </c>
    </row>
    <row r="12" spans="1:119" x14ac:dyDescent="0.25">
      <c r="A12" s="35"/>
      <c r="B12" s="36"/>
      <c r="C12" s="36"/>
      <c r="D12" s="10" t="s">
        <v>10</v>
      </c>
      <c r="E12" s="11">
        <f>441.26+12.86+62.5+67+10.01+14.47</f>
        <v>608.1</v>
      </c>
      <c r="F12" s="5">
        <v>3211</v>
      </c>
      <c r="G12" s="5" t="s">
        <v>16</v>
      </c>
    </row>
    <row r="13" spans="1:119" x14ac:dyDescent="0.25">
      <c r="A13" s="35"/>
      <c r="B13" s="36"/>
      <c r="C13" s="36"/>
      <c r="D13" s="10" t="s">
        <v>10</v>
      </c>
      <c r="E13" s="11">
        <v>7513.89</v>
      </c>
      <c r="F13" s="5">
        <v>3212</v>
      </c>
      <c r="G13" s="5" t="s">
        <v>17</v>
      </c>
    </row>
    <row r="14" spans="1:119" x14ac:dyDescent="0.25">
      <c r="A14" s="35"/>
      <c r="B14" s="36"/>
      <c r="C14" s="36"/>
      <c r="D14" s="10" t="s">
        <v>12</v>
      </c>
      <c r="E14" s="11">
        <v>92.37</v>
      </c>
      <c r="F14" s="5">
        <v>3212</v>
      </c>
      <c r="G14" s="5" t="s">
        <v>17</v>
      </c>
    </row>
    <row r="15" spans="1:119" x14ac:dyDescent="0.25">
      <c r="A15" s="35"/>
      <c r="B15" s="36"/>
      <c r="C15" s="36"/>
      <c r="D15" s="10" t="s">
        <v>10</v>
      </c>
      <c r="E15" s="11">
        <v>349.79</v>
      </c>
      <c r="F15" s="5">
        <v>1291</v>
      </c>
      <c r="G15" s="5" t="s">
        <v>18</v>
      </c>
    </row>
    <row r="16" spans="1:119" x14ac:dyDescent="0.25">
      <c r="A16" s="32" t="s">
        <v>19</v>
      </c>
      <c r="B16" s="32"/>
      <c r="C16" s="32"/>
      <c r="D16" s="30"/>
      <c r="E16" s="14">
        <f>SUM(E5:E15)</f>
        <v>628361.49</v>
      </c>
      <c r="F16" s="19"/>
      <c r="G16" s="19"/>
    </row>
    <row r="17" spans="1:119" x14ac:dyDescent="0.25">
      <c r="A17" s="5" t="s">
        <v>52</v>
      </c>
      <c r="B17" s="5">
        <v>11578972258</v>
      </c>
      <c r="C17" s="21" t="s">
        <v>20</v>
      </c>
      <c r="D17" s="10" t="s">
        <v>12</v>
      </c>
      <c r="E17" s="11">
        <f>526.76+701+45.66</f>
        <v>1273.42</v>
      </c>
      <c r="F17" s="5">
        <v>3211</v>
      </c>
      <c r="G17" s="5" t="s">
        <v>16</v>
      </c>
    </row>
    <row r="18" spans="1:119" x14ac:dyDescent="0.25">
      <c r="A18" s="32" t="s">
        <v>19</v>
      </c>
      <c r="B18" s="32"/>
      <c r="C18" s="32"/>
      <c r="D18" s="30"/>
      <c r="E18" s="14">
        <f>SUM(E17:E17)</f>
        <v>1273.42</v>
      </c>
      <c r="F18" s="5"/>
      <c r="G18" s="5"/>
    </row>
    <row r="19" spans="1:119" s="7" customFormat="1" x14ac:dyDescent="0.25">
      <c r="A19" s="8" t="s">
        <v>42</v>
      </c>
      <c r="B19" s="9" t="s">
        <v>21</v>
      </c>
      <c r="C19" s="9" t="s">
        <v>21</v>
      </c>
      <c r="D19" s="8" t="s">
        <v>12</v>
      </c>
      <c r="E19" s="15">
        <v>19.760000000000002</v>
      </c>
      <c r="F19" s="20">
        <v>3211</v>
      </c>
      <c r="G19" s="20" t="s">
        <v>16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</row>
    <row r="20" spans="1:119" x14ac:dyDescent="0.25">
      <c r="A20" s="30" t="s">
        <v>19</v>
      </c>
      <c r="B20" s="30"/>
      <c r="C20" s="30"/>
      <c r="D20" s="30"/>
      <c r="E20" s="14">
        <f>SUM(E19)</f>
        <v>19.760000000000002</v>
      </c>
      <c r="F20" s="19"/>
      <c r="G20" s="19"/>
    </row>
    <row r="21" spans="1:119" s="13" customFormat="1" x14ac:dyDescent="0.25">
      <c r="A21" s="5" t="s">
        <v>40</v>
      </c>
      <c r="B21" s="5">
        <v>27759560625</v>
      </c>
      <c r="C21" s="21" t="s">
        <v>20</v>
      </c>
      <c r="D21" s="10" t="s">
        <v>12</v>
      </c>
      <c r="E21" s="11">
        <v>107.78</v>
      </c>
      <c r="F21" s="5">
        <v>3223</v>
      </c>
      <c r="G21" s="5" t="s">
        <v>41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</row>
    <row r="22" spans="1:119" s="13" customFormat="1" x14ac:dyDescent="0.25">
      <c r="A22" s="32" t="s">
        <v>19</v>
      </c>
      <c r="B22" s="32"/>
      <c r="C22" s="32"/>
      <c r="D22" s="30"/>
      <c r="E22" s="14">
        <f>SUM(E21)</f>
        <v>107.78</v>
      </c>
      <c r="F22" s="5"/>
      <c r="G22" s="5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</row>
    <row r="23" spans="1:119" x14ac:dyDescent="0.25">
      <c r="A23" s="5" t="s">
        <v>22</v>
      </c>
      <c r="B23" s="5"/>
      <c r="C23" s="5"/>
      <c r="D23" s="10" t="s">
        <v>10</v>
      </c>
      <c r="E23" s="11">
        <v>970</v>
      </c>
      <c r="F23" s="5">
        <v>3295</v>
      </c>
      <c r="G23" s="5" t="s">
        <v>23</v>
      </c>
    </row>
    <row r="24" spans="1:119" x14ac:dyDescent="0.25">
      <c r="A24" s="32" t="s">
        <v>19</v>
      </c>
      <c r="B24" s="32"/>
      <c r="C24" s="32"/>
      <c r="D24" s="30"/>
      <c r="E24" s="14">
        <f>SUM(E23)</f>
        <v>970</v>
      </c>
      <c r="F24" s="5"/>
      <c r="G24" s="5"/>
    </row>
    <row r="25" spans="1:119" x14ac:dyDescent="0.25">
      <c r="A25" s="5" t="s">
        <v>22</v>
      </c>
      <c r="B25" s="5"/>
      <c r="C25" s="5"/>
      <c r="D25" s="10" t="s">
        <v>10</v>
      </c>
      <c r="E25" s="11">
        <v>1306.94</v>
      </c>
      <c r="F25" s="5">
        <v>3291</v>
      </c>
      <c r="G25" s="5" t="s">
        <v>24</v>
      </c>
    </row>
    <row r="26" spans="1:119" x14ac:dyDescent="0.25">
      <c r="A26" s="32" t="s">
        <v>19</v>
      </c>
      <c r="B26" s="32"/>
      <c r="C26" s="32"/>
      <c r="D26" s="30"/>
      <c r="E26" s="14">
        <f>SUM(E25)</f>
        <v>1306.94</v>
      </c>
      <c r="F26" s="5"/>
      <c r="G26" s="5"/>
    </row>
    <row r="27" spans="1:119" s="13" customFormat="1" x14ac:dyDescent="0.25">
      <c r="A27" s="8" t="s">
        <v>38</v>
      </c>
      <c r="B27" s="9">
        <v>81793146560</v>
      </c>
      <c r="C27" s="9" t="s">
        <v>20</v>
      </c>
      <c r="D27" s="8" t="s">
        <v>12</v>
      </c>
      <c r="E27" s="15">
        <v>172.45</v>
      </c>
      <c r="F27" s="16">
        <v>3231</v>
      </c>
      <c r="G27" s="16" t="s">
        <v>25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</row>
    <row r="28" spans="1:119" s="13" customFormat="1" x14ac:dyDescent="0.25">
      <c r="A28" s="32" t="s">
        <v>19</v>
      </c>
      <c r="B28" s="32"/>
      <c r="C28" s="32"/>
      <c r="D28" s="17"/>
      <c r="E28" s="14">
        <f>SUM(E27)</f>
        <v>172.45</v>
      </c>
      <c r="F28" s="5"/>
      <c r="G28" s="5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</row>
    <row r="29" spans="1:119" s="13" customFormat="1" x14ac:dyDescent="0.25">
      <c r="A29" s="5" t="s">
        <v>50</v>
      </c>
      <c r="B29" s="16">
        <v>93009966024</v>
      </c>
      <c r="C29" s="9" t="s">
        <v>20</v>
      </c>
      <c r="D29" s="10" t="s">
        <v>12</v>
      </c>
      <c r="E29" s="11">
        <f>2555+247.91</f>
        <v>2802.91</v>
      </c>
      <c r="F29" s="5">
        <v>3237</v>
      </c>
      <c r="G29" s="5" t="s">
        <v>51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</row>
    <row r="30" spans="1:119" s="13" customFormat="1" x14ac:dyDescent="0.25">
      <c r="A30" s="37" t="s">
        <v>19</v>
      </c>
      <c r="B30" s="38"/>
      <c r="C30" s="39"/>
      <c r="D30" s="10"/>
      <c r="E30" s="14">
        <f>SUM(E29)</f>
        <v>2802.91</v>
      </c>
      <c r="F30" s="5"/>
      <c r="G30" s="5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</row>
    <row r="31" spans="1:119" x14ac:dyDescent="0.25">
      <c r="A31" s="5" t="s">
        <v>27</v>
      </c>
      <c r="B31" s="5">
        <v>22597784145</v>
      </c>
      <c r="C31" s="5"/>
      <c r="D31" s="10" t="s">
        <v>10</v>
      </c>
      <c r="E31" s="11">
        <v>1243.71</v>
      </c>
      <c r="F31" s="5">
        <v>3237</v>
      </c>
      <c r="G31" s="5" t="s">
        <v>26</v>
      </c>
    </row>
    <row r="32" spans="1:119" x14ac:dyDescent="0.25">
      <c r="A32" s="37" t="s">
        <v>19</v>
      </c>
      <c r="B32" s="38"/>
      <c r="C32" s="39"/>
      <c r="D32" s="10"/>
      <c r="E32" s="14">
        <f>SUM(E31)</f>
        <v>1243.71</v>
      </c>
      <c r="F32" s="5"/>
      <c r="G32" s="5"/>
    </row>
    <row r="33" spans="1:119" x14ac:dyDescent="0.25">
      <c r="A33" s="5" t="s">
        <v>27</v>
      </c>
      <c r="B33" s="16">
        <v>22597784145</v>
      </c>
      <c r="C33" s="9" t="s">
        <v>20</v>
      </c>
      <c r="D33" s="16" t="s">
        <v>12</v>
      </c>
      <c r="E33" s="11">
        <v>503.86</v>
      </c>
      <c r="F33" s="5">
        <v>3237</v>
      </c>
      <c r="G33" s="5" t="s">
        <v>26</v>
      </c>
    </row>
    <row r="34" spans="1:119" x14ac:dyDescent="0.25">
      <c r="A34" s="32" t="s">
        <v>19</v>
      </c>
      <c r="B34" s="32"/>
      <c r="C34" s="32"/>
      <c r="D34" s="30"/>
      <c r="E34" s="14">
        <f>SUM(E33)</f>
        <v>503.86</v>
      </c>
      <c r="F34" s="5"/>
      <c r="G34" s="5"/>
    </row>
    <row r="35" spans="1:119" x14ac:dyDescent="0.25">
      <c r="A35" s="5" t="s">
        <v>28</v>
      </c>
      <c r="B35" s="21" t="s">
        <v>21</v>
      </c>
      <c r="C35" s="21" t="s">
        <v>21</v>
      </c>
      <c r="D35" s="10" t="s">
        <v>10</v>
      </c>
      <c r="E35" s="11">
        <v>302.88</v>
      </c>
      <c r="F35" s="5">
        <v>3237</v>
      </c>
      <c r="G35" s="5" t="s">
        <v>29</v>
      </c>
    </row>
    <row r="36" spans="1:119" x14ac:dyDescent="0.25">
      <c r="A36" s="32" t="s">
        <v>19</v>
      </c>
      <c r="B36" s="32"/>
      <c r="C36" s="32"/>
      <c r="D36" s="30"/>
      <c r="E36" s="14">
        <f>SUM(E35)</f>
        <v>302.88</v>
      </c>
      <c r="F36" s="5"/>
      <c r="G36" s="5"/>
    </row>
    <row r="37" spans="1:119" x14ac:dyDescent="0.25">
      <c r="A37" s="5" t="s">
        <v>45</v>
      </c>
      <c r="B37" s="21" t="s">
        <v>21</v>
      </c>
      <c r="C37" s="21" t="s">
        <v>21</v>
      </c>
      <c r="D37" s="10" t="s">
        <v>10</v>
      </c>
      <c r="E37" s="11">
        <v>358.72</v>
      </c>
      <c r="F37" s="5">
        <v>3237</v>
      </c>
      <c r="G37" s="5" t="s">
        <v>29</v>
      </c>
    </row>
    <row r="38" spans="1:119" x14ac:dyDescent="0.25">
      <c r="A38" s="32" t="s">
        <v>19</v>
      </c>
      <c r="B38" s="32"/>
      <c r="C38" s="32"/>
      <c r="D38" s="30"/>
      <c r="E38" s="14">
        <f>SUM(E37)</f>
        <v>358.72</v>
      </c>
      <c r="F38" s="5"/>
      <c r="G38" s="5"/>
    </row>
    <row r="39" spans="1:119" x14ac:dyDescent="0.25">
      <c r="A39" s="5" t="s">
        <v>46</v>
      </c>
      <c r="B39" s="21" t="s">
        <v>21</v>
      </c>
      <c r="C39" s="21" t="s">
        <v>21</v>
      </c>
      <c r="D39" s="10" t="s">
        <v>10</v>
      </c>
      <c r="E39" s="11">
        <f>307.02+350.88</f>
        <v>657.9</v>
      </c>
      <c r="F39" s="5">
        <v>3237</v>
      </c>
      <c r="G39" s="5" t="s">
        <v>29</v>
      </c>
    </row>
    <row r="40" spans="1:119" x14ac:dyDescent="0.25">
      <c r="A40" s="32" t="s">
        <v>19</v>
      </c>
      <c r="B40" s="32"/>
      <c r="C40" s="32"/>
      <c r="D40" s="30"/>
      <c r="E40" s="14">
        <f>SUM(E39)</f>
        <v>657.9</v>
      </c>
      <c r="F40" s="5"/>
      <c r="G40" s="5"/>
    </row>
    <row r="41" spans="1:119" s="7" customFormat="1" x14ac:dyDescent="0.25">
      <c r="A41" s="16" t="s">
        <v>30</v>
      </c>
      <c r="B41" s="9" t="s">
        <v>21</v>
      </c>
      <c r="C41" s="9" t="s">
        <v>21</v>
      </c>
      <c r="D41" s="8" t="s">
        <v>10</v>
      </c>
      <c r="E41" s="15">
        <v>358.72</v>
      </c>
      <c r="F41" s="16">
        <v>3237</v>
      </c>
      <c r="G41" s="16" t="s">
        <v>29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</row>
    <row r="42" spans="1:119" x14ac:dyDescent="0.25">
      <c r="A42" s="32" t="s">
        <v>19</v>
      </c>
      <c r="B42" s="32"/>
      <c r="C42" s="32"/>
      <c r="D42" s="30"/>
      <c r="E42" s="14">
        <f>SUM(E41)</f>
        <v>358.72</v>
      </c>
      <c r="F42" s="5"/>
      <c r="G42" s="5"/>
    </row>
    <row r="43" spans="1:119" s="7" customFormat="1" x14ac:dyDescent="0.25">
      <c r="A43" s="16" t="s">
        <v>37</v>
      </c>
      <c r="B43" s="9" t="s">
        <v>21</v>
      </c>
      <c r="C43" s="21" t="s">
        <v>21</v>
      </c>
      <c r="D43" s="10" t="s">
        <v>10</v>
      </c>
      <c r="E43" s="15">
        <v>448.4</v>
      </c>
      <c r="F43" s="16">
        <v>3237</v>
      </c>
      <c r="G43" s="16" t="s">
        <v>29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</row>
    <row r="44" spans="1:119" x14ac:dyDescent="0.25">
      <c r="A44" s="32" t="s">
        <v>19</v>
      </c>
      <c r="B44" s="32"/>
      <c r="C44" s="32"/>
      <c r="D44" s="30"/>
      <c r="E44" s="14">
        <f>SUM(E43)</f>
        <v>448.4</v>
      </c>
      <c r="F44" s="5"/>
      <c r="G44" s="5"/>
    </row>
    <row r="45" spans="1:119" s="7" customFormat="1" x14ac:dyDescent="0.25">
      <c r="A45" s="16" t="s">
        <v>47</v>
      </c>
      <c r="B45" s="9" t="s">
        <v>21</v>
      </c>
      <c r="C45" s="21" t="s">
        <v>21</v>
      </c>
      <c r="D45" s="10" t="s">
        <v>10</v>
      </c>
      <c r="E45" s="15">
        <v>756.25</v>
      </c>
      <c r="F45" s="16">
        <v>3237</v>
      </c>
      <c r="G45" s="16" t="s">
        <v>29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</row>
    <row r="46" spans="1:119" x14ac:dyDescent="0.25">
      <c r="A46" s="32" t="s">
        <v>19</v>
      </c>
      <c r="B46" s="32"/>
      <c r="C46" s="32"/>
      <c r="D46" s="30"/>
      <c r="E46" s="14">
        <f>SUM(E45)</f>
        <v>756.25</v>
      </c>
      <c r="F46" s="5"/>
      <c r="G46" s="5"/>
    </row>
    <row r="47" spans="1:119" s="7" customFormat="1" x14ac:dyDescent="0.25">
      <c r="A47" s="16" t="s">
        <v>48</v>
      </c>
      <c r="B47" s="9" t="s">
        <v>21</v>
      </c>
      <c r="C47" s="21" t="s">
        <v>21</v>
      </c>
      <c r="D47" s="10" t="s">
        <v>10</v>
      </c>
      <c r="E47" s="15">
        <v>302.88</v>
      </c>
      <c r="F47" s="16">
        <v>3237</v>
      </c>
      <c r="G47" s="16" t="s">
        <v>29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</row>
    <row r="48" spans="1:119" x14ac:dyDescent="0.25">
      <c r="A48" s="32" t="s">
        <v>19</v>
      </c>
      <c r="B48" s="32"/>
      <c r="C48" s="32"/>
      <c r="D48" s="30"/>
      <c r="E48" s="14">
        <v>302.88</v>
      </c>
      <c r="F48" s="5"/>
      <c r="G48" s="5"/>
    </row>
    <row r="49" spans="1:119" s="26" customFormat="1" x14ac:dyDescent="0.25">
      <c r="A49" s="16" t="s">
        <v>49</v>
      </c>
      <c r="B49" s="9" t="s">
        <v>21</v>
      </c>
      <c r="C49" s="9" t="s">
        <v>21</v>
      </c>
      <c r="D49" s="8" t="s">
        <v>10</v>
      </c>
      <c r="E49" s="15">
        <v>875.6</v>
      </c>
      <c r="F49" s="16">
        <v>3237</v>
      </c>
      <c r="G49" s="16" t="s">
        <v>43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</row>
    <row r="50" spans="1:119" s="28" customFormat="1" x14ac:dyDescent="0.25">
      <c r="A50" s="32" t="s">
        <v>19</v>
      </c>
      <c r="B50" s="32"/>
      <c r="C50" s="32"/>
      <c r="D50" s="30"/>
      <c r="E50" s="14">
        <f>SUM(E49)</f>
        <v>875.6</v>
      </c>
      <c r="F50" s="5"/>
      <c r="G50" s="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</row>
    <row r="51" spans="1:119" s="7" customFormat="1" x14ac:dyDescent="0.25">
      <c r="A51" s="8" t="s">
        <v>31</v>
      </c>
      <c r="B51" s="9">
        <v>51464035493</v>
      </c>
      <c r="C51" s="9" t="s">
        <v>20</v>
      </c>
      <c r="D51" s="8" t="s">
        <v>12</v>
      </c>
      <c r="E51" s="15">
        <v>200</v>
      </c>
      <c r="F51" s="16">
        <v>3238</v>
      </c>
      <c r="G51" s="16" t="s">
        <v>32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</row>
    <row r="52" spans="1:119" x14ac:dyDescent="0.25">
      <c r="A52" s="32" t="s">
        <v>19</v>
      </c>
      <c r="B52" s="32"/>
      <c r="C52" s="32"/>
      <c r="D52" s="30"/>
      <c r="E52" s="14">
        <f>SUM(E51)</f>
        <v>200</v>
      </c>
      <c r="F52" s="5"/>
      <c r="G52" s="5"/>
    </row>
    <row r="53" spans="1:119" s="16" customFormat="1" x14ac:dyDescent="0.25">
      <c r="A53" s="8" t="s">
        <v>54</v>
      </c>
      <c r="B53" s="9">
        <v>81010742064</v>
      </c>
      <c r="C53" s="9" t="s">
        <v>55</v>
      </c>
      <c r="D53" s="8" t="s">
        <v>12</v>
      </c>
      <c r="E53" s="15">
        <v>70</v>
      </c>
      <c r="F53" s="16">
        <v>3293</v>
      </c>
      <c r="G53" s="16" t="s">
        <v>39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</row>
    <row r="54" spans="1:119" s="13" customFormat="1" x14ac:dyDescent="0.25">
      <c r="A54" s="32" t="s">
        <v>19</v>
      </c>
      <c r="B54" s="32"/>
      <c r="C54" s="32"/>
      <c r="D54" s="30"/>
      <c r="E54" s="14">
        <f>SUM(E53)</f>
        <v>70</v>
      </c>
      <c r="F54" s="5"/>
      <c r="G54" s="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</row>
    <row r="55" spans="1:119" s="13" customFormat="1" x14ac:dyDescent="0.25">
      <c r="A55" s="5" t="s">
        <v>40</v>
      </c>
      <c r="B55" s="5">
        <v>27759560625</v>
      </c>
      <c r="C55" s="21" t="s">
        <v>20</v>
      </c>
      <c r="D55" s="10" t="s">
        <v>12</v>
      </c>
      <c r="E55" s="11">
        <v>73</v>
      </c>
      <c r="F55" s="5">
        <v>3299</v>
      </c>
      <c r="G55" s="5" t="s">
        <v>34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</row>
    <row r="56" spans="1:119" s="13" customFormat="1" x14ac:dyDescent="0.25">
      <c r="A56" s="32" t="s">
        <v>19</v>
      </c>
      <c r="B56" s="32"/>
      <c r="C56" s="32"/>
      <c r="D56" s="30"/>
      <c r="E56" s="14">
        <f>SUM(E55)</f>
        <v>73</v>
      </c>
      <c r="F56" s="5"/>
      <c r="G56" s="5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</row>
    <row r="57" spans="1:119" s="7" customFormat="1" x14ac:dyDescent="0.25">
      <c r="A57" s="8" t="s">
        <v>10</v>
      </c>
      <c r="B57" s="9"/>
      <c r="C57" s="9"/>
      <c r="D57" s="8" t="s">
        <v>12</v>
      </c>
      <c r="E57" s="15">
        <v>11633.04</v>
      </c>
      <c r="F57" s="16">
        <v>3299</v>
      </c>
      <c r="G57" s="16" t="s">
        <v>34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</row>
    <row r="58" spans="1:119" x14ac:dyDescent="0.25">
      <c r="A58" s="37" t="s">
        <v>19</v>
      </c>
      <c r="B58" s="38"/>
      <c r="C58" s="39"/>
      <c r="D58" s="30"/>
      <c r="E58" s="14">
        <f>SUM(E57)</f>
        <v>11633.04</v>
      </c>
      <c r="F58" s="5"/>
      <c r="G58" s="5"/>
    </row>
    <row r="59" spans="1:119" s="7" customFormat="1" x14ac:dyDescent="0.25">
      <c r="A59" s="16" t="s">
        <v>33</v>
      </c>
      <c r="B59" s="9" t="s">
        <v>36</v>
      </c>
      <c r="C59" s="9" t="s">
        <v>20</v>
      </c>
      <c r="D59" s="16" t="s">
        <v>12</v>
      </c>
      <c r="E59" s="15">
        <v>191.09</v>
      </c>
      <c r="F59" s="16">
        <v>3431</v>
      </c>
      <c r="G59" s="16" t="s">
        <v>35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</row>
    <row r="60" spans="1:119" x14ac:dyDescent="0.25">
      <c r="A60" s="32" t="s">
        <v>19</v>
      </c>
      <c r="B60" s="32"/>
      <c r="C60" s="32"/>
      <c r="D60" s="30"/>
      <c r="E60" s="14">
        <f>SUM(E59)</f>
        <v>191.09</v>
      </c>
      <c r="F60" s="5"/>
      <c r="G60" s="5"/>
    </row>
    <row r="61" spans="1:119" s="13" customFormat="1" x14ac:dyDescent="0.25">
      <c r="A61" s="8" t="s">
        <v>38</v>
      </c>
      <c r="B61" s="9">
        <v>81793146560</v>
      </c>
      <c r="C61" s="9" t="s">
        <v>20</v>
      </c>
      <c r="D61" s="8" t="s">
        <v>12</v>
      </c>
      <c r="E61" s="15">
        <v>675</v>
      </c>
      <c r="F61" s="16">
        <v>4222</v>
      </c>
      <c r="G61" s="16" t="s">
        <v>53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</row>
    <row r="62" spans="1:119" s="13" customFormat="1" x14ac:dyDescent="0.25">
      <c r="A62" s="32" t="s">
        <v>19</v>
      </c>
      <c r="B62" s="32"/>
      <c r="C62" s="32"/>
      <c r="D62" s="17"/>
      <c r="E62" s="14">
        <f>SUM(E61)</f>
        <v>675</v>
      </c>
      <c r="F62" s="5"/>
      <c r="G62" s="5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</row>
    <row r="63" spans="1:119" x14ac:dyDescent="0.25">
      <c r="E63" s="18"/>
    </row>
    <row r="64" spans="1:119" x14ac:dyDescent="0.25">
      <c r="E64" s="18"/>
    </row>
    <row r="65" spans="5:5" x14ac:dyDescent="0.25">
      <c r="E65" s="18"/>
    </row>
    <row r="66" spans="5:5" x14ac:dyDescent="0.25">
      <c r="E66" s="18"/>
    </row>
    <row r="67" spans="5:5" x14ac:dyDescent="0.25">
      <c r="E67" s="18"/>
    </row>
    <row r="68" spans="5:5" x14ac:dyDescent="0.25">
      <c r="E68" s="18"/>
    </row>
    <row r="69" spans="5:5" x14ac:dyDescent="0.25">
      <c r="E69" s="18"/>
    </row>
    <row r="70" spans="5:5" x14ac:dyDescent="0.25">
      <c r="E70" s="18"/>
    </row>
  </sheetData>
  <mergeCells count="29">
    <mergeCell ref="A62:C62"/>
    <mergeCell ref="A40:C40"/>
    <mergeCell ref="A46:C46"/>
    <mergeCell ref="A48:C48"/>
    <mergeCell ref="A30:C30"/>
    <mergeCell ref="A60:C60"/>
    <mergeCell ref="A42:C42"/>
    <mergeCell ref="A52:C52"/>
    <mergeCell ref="A58:C58"/>
    <mergeCell ref="A54:C54"/>
    <mergeCell ref="A16:C16"/>
    <mergeCell ref="A24:C24"/>
    <mergeCell ref="A26:C26"/>
    <mergeCell ref="A32:C32"/>
    <mergeCell ref="A18:C18"/>
    <mergeCell ref="B1:G1"/>
    <mergeCell ref="B2:G2"/>
    <mergeCell ref="E4:F4"/>
    <mergeCell ref="A5:A15"/>
    <mergeCell ref="B5:B15"/>
    <mergeCell ref="C5:C15"/>
    <mergeCell ref="A22:C22"/>
    <mergeCell ref="A34:C34"/>
    <mergeCell ref="A36:C36"/>
    <mergeCell ref="A28:C28"/>
    <mergeCell ref="A38:C38"/>
    <mergeCell ref="A50:C50"/>
    <mergeCell ref="A56:C56"/>
    <mergeCell ref="A44:C44"/>
  </mergeCells>
  <pageMargins left="0.7" right="0.7" top="0.75" bottom="0.75" header="0.3" footer="0.3"/>
  <pageSetup paperSize="9" scale="71" orientation="landscape" horizontalDpi="4294967293" verticalDpi="0" r:id="rId1"/>
  <rowBreaks count="1" manualBreakCount="1">
    <brk id="37" max="6" man="1"/>
  </rowBreaks>
  <colBreaks count="1" manualBreakCount="1">
    <brk id="7" max="1048575" man="1"/>
  </colBreaks>
  <ignoredErrors>
    <ignoredError sqref="B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SRPANJ 2025.</vt:lpstr>
      <vt:lpstr>'SRPANJ 2025.'!Print_Area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Svetec</dc:creator>
  <cp:lastModifiedBy>Klara Svetec</cp:lastModifiedBy>
  <cp:lastPrinted>2025-08-07T08:22:24Z</cp:lastPrinted>
  <dcterms:created xsi:type="dcterms:W3CDTF">2024-02-05T08:55:32Z</dcterms:created>
  <dcterms:modified xsi:type="dcterms:W3CDTF">2025-08-07T08:22:33Z</dcterms:modified>
</cp:coreProperties>
</file>